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9465"/>
  </bookViews>
  <sheets>
    <sheet name="Mau 03 - Quy II" sheetId="2" r:id="rId1"/>
  </sheets>
  <definedNames>
    <definedName name="_xlnm.Print_Titles" localSheetId="0">'Mau 03 - Quy II'!$8:$9</definedName>
  </definedNames>
  <calcPr calcId="144525"/>
</workbook>
</file>

<file path=xl/calcChain.xml><?xml version="1.0" encoding="utf-8"?>
<calcChain xmlns="http://schemas.openxmlformats.org/spreadsheetml/2006/main">
  <c r="E33" i="2" l="1"/>
  <c r="E25" i="2" l="1"/>
  <c r="C37" i="2" l="1"/>
  <c r="C24" i="2"/>
  <c r="F57" i="2" l="1"/>
  <c r="F50" i="2"/>
  <c r="E42" i="2"/>
  <c r="E57" i="2"/>
  <c r="D24" i="2"/>
  <c r="E32" i="2" l="1"/>
  <c r="G29" i="2" l="1"/>
  <c r="G10" i="2" s="1"/>
  <c r="E50" i="2"/>
  <c r="G57" i="2"/>
  <c r="G48" i="2"/>
  <c r="G42" i="2"/>
  <c r="G35" i="2"/>
  <c r="D57" i="2"/>
  <c r="C57" i="2"/>
  <c r="C48" i="2"/>
  <c r="D42" i="2"/>
  <c r="C42" i="2"/>
  <c r="D29" i="2"/>
  <c r="C29" i="2"/>
  <c r="F25" i="2"/>
  <c r="E28" i="2"/>
  <c r="E24" i="2"/>
  <c r="F24" i="2"/>
  <c r="F27" i="2"/>
  <c r="E26" i="2"/>
  <c r="E27" i="2"/>
  <c r="D48" i="2" l="1"/>
  <c r="F29" i="2"/>
  <c r="E29" i="2"/>
  <c r="E37" i="2"/>
  <c r="E36" i="2"/>
  <c r="D35" i="2"/>
  <c r="C35" i="2"/>
  <c r="F37" i="2"/>
  <c r="F36" i="2"/>
  <c r="E31" i="2"/>
  <c r="E48" i="2" l="1"/>
  <c r="F48" i="2"/>
  <c r="F35" i="2"/>
  <c r="G34" i="2"/>
  <c r="F30" i="2"/>
  <c r="D34" i="2"/>
  <c r="E35" i="2"/>
  <c r="E30" i="2"/>
  <c r="C34" i="2"/>
  <c r="E34" i="2" l="1"/>
  <c r="F34" i="2"/>
</calcChain>
</file>

<file path=xl/sharedStrings.xml><?xml version="1.0" encoding="utf-8"?>
<sst xmlns="http://schemas.openxmlformats.org/spreadsheetml/2006/main" count="117" uniqueCount="79">
  <si>
    <t>Nội dung</t>
  </si>
  <si>
    <t>I</t>
  </si>
  <si>
    <t>Số TT</t>
  </si>
  <si>
    <t>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</si>
  <si>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</si>
  <si>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</si>
  <si>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</si>
  <si>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</si>
  <si>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</si>
  <si>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</si>
  <si>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</si>
  <si>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</si>
  <si>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</si>
  <si>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</si>
  <si>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</si>
  <si>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</si>
  <si>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</si>
  <si>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</si>
  <si>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</si>
  <si>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</si>
  <si>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</si>
  <si>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</si>
  <si>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</si>
  <si>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Nghiên cứu khoa học</t>
  </si>
  <si>
    <t>2.3</t>
  </si>
  <si>
    <t>Chi sự nghiệp y tế, dân số và gia đình</t>
  </si>
  <si>
    <t>4.1</t>
  </si>
  <si>
    <t>4.2</t>
  </si>
  <si>
    <t>5.1</t>
  </si>
  <si>
    <t>5.2</t>
  </si>
  <si>
    <t>Chi hoạt động kinh tế</t>
  </si>
  <si>
    <t>6.1</t>
  </si>
  <si>
    <t>6.2</t>
  </si>
  <si>
    <t>Chi sự nghiệp bảo vệ môi trường</t>
  </si>
  <si>
    <t>7.1</t>
  </si>
  <si>
    <t>7.2</t>
  </si>
  <si>
    <t>8.1</t>
  </si>
  <si>
    <t>8.2</t>
  </si>
  <si>
    <t>9.1</t>
  </si>
  <si>
    <t>9.2</t>
  </si>
  <si>
    <t>Chi sự nghiệp thể dục thể thao</t>
  </si>
  <si>
    <t>10.1</t>
  </si>
  <si>
    <t>10.2</t>
  </si>
  <si>
    <t>Chi Chương trình mục tiêu</t>
  </si>
  <si>
    <t>Chi Chương trình mục tiêu quốc gia</t>
  </si>
  <si>
    <t>ĐVT: Triệu đồng</t>
  </si>
  <si>
    <t>So sánh (%)</t>
  </si>
  <si>
    <t>Cùng kỳ năm trước</t>
  </si>
  <si>
    <t>Đơn vị:</t>
  </si>
  <si>
    <t>SỞ TÀI CHÍNH TỈNH QUẢNG NAM</t>
  </si>
  <si>
    <t>Chi sự nghiệp</t>
  </si>
  <si>
    <t>Chi hoạt động quốc phòng</t>
  </si>
  <si>
    <t>Chi hoạt động sự nghiệp đào tạo</t>
  </si>
  <si>
    <t>c</t>
  </si>
  <si>
    <t>d</t>
  </si>
  <si>
    <t>Tổng số thu, chi, nộp NS phí, lệ phí, khác</t>
  </si>
  <si>
    <t>Số dự toán thu khác</t>
  </si>
  <si>
    <t>Chi hoạt động sự nghiệp văn hóa</t>
  </si>
  <si>
    <t>Số liệu</t>
  </si>
  <si>
    <t>Mẫu số 3</t>
  </si>
  <si>
    <t>`</t>
  </si>
  <si>
    <t>Chi từ nguồn thu khác được để lại</t>
  </si>
  <si>
    <t>KP thường xuyên theo chức năng</t>
  </si>
  <si>
    <t>KP thực hiện nhiệm vụ khoa học công nghệ</t>
  </si>
  <si>
    <t xml:space="preserve">Dự toán </t>
  </si>
  <si>
    <t>Thu qua công tác thanh tra</t>
  </si>
  <si>
    <t>ĐÁNH GIÁ THỰC HIỆN DỰ TOÁN THU - CHI NGÂN SÁCH</t>
  </si>
  <si>
    <t>Chi SN phát thanh, truyền hình, thông tấn</t>
  </si>
  <si>
    <t>Chi từ nguồn thu qua công tác thanh tra</t>
  </si>
  <si>
    <t>Thu từ phí thẩm tra phê duyệt quyết toán VĐT</t>
  </si>
  <si>
    <t>Thu từ khoán chi phí xử lý HTT</t>
  </si>
  <si>
    <t>Thu từ hoạt động phát hành biên lai ấn chỉ</t>
  </si>
  <si>
    <t>Chi từ hoạt động TTQT VĐT</t>
  </si>
  <si>
    <t>Chi từ hoạt động khoán CP xử lý HTT</t>
  </si>
  <si>
    <t>Chi hoạt động phát hành biên lai ấn chỉ</t>
  </si>
  <si>
    <t>Dự toán năm 2023</t>
  </si>
  <si>
    <t>Quý III/2023</t>
  </si>
  <si>
    <t xml:space="preserve"> (Kèm theo Quyết định số 227 /QĐ-STC ngày 09/10/2023 của Giám đốc Sở Tài chính)</t>
  </si>
  <si>
    <t>Thực hiện Quý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</si>
</sst>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0.0"/>
  </numFmts>
  <fonts count="13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right" vertical="center" wrapText="1"/>
    </xf>
    <xf numFmtId="3" fontId="10" fillId="2" borderId="3" xfId="0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9" fontId="10" fillId="2" borderId="3" xfId="2" applyFont="1" applyFill="1" applyBorder="1" applyAlignment="1">
      <alignment horizontal="right" vertical="center" wrapText="1"/>
    </xf>
    <xf numFmtId="9" fontId="11" fillId="2" borderId="3" xfId="2" applyFont="1" applyFill="1" applyBorder="1" applyAlignment="1">
      <alignment vertical="center" wrapText="1"/>
    </xf>
    <xf numFmtId="9" fontId="11" fillId="2" borderId="3" xfId="2" applyFont="1" applyFill="1" applyBorder="1" applyAlignment="1">
      <alignment horizontal="right" vertical="center" wrapText="1"/>
    </xf>
    <xf numFmtId="164" fontId="10" fillId="2" borderId="3" xfId="2" applyNumberFormat="1" applyFont="1" applyFill="1" applyBorder="1" applyAlignment="1">
      <alignment vertical="center" wrapText="1"/>
    </xf>
    <xf numFmtId="164" fontId="11" fillId="2" borderId="3" xfId="2" applyNumberFormat="1" applyFont="1" applyFill="1" applyBorder="1" applyAlignment="1">
      <alignment vertical="center" wrapText="1"/>
    </xf>
    <xf numFmtId="9" fontId="11" fillId="2" borderId="4" xfId="2" applyFont="1" applyFill="1" applyBorder="1" applyAlignment="1">
      <alignment vertical="center" wrapText="1"/>
    </xf>
    <xf numFmtId="9" fontId="11" fillId="2" borderId="4" xfId="2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165" fontId="11" fillId="2" borderId="3" xfId="1" applyNumberFormat="1" applyFont="1" applyFill="1" applyBorder="1" applyAlignment="1">
      <alignment horizontal="right" vertical="center" wrapText="1"/>
    </xf>
    <xf numFmtId="165" fontId="10" fillId="2" borderId="3" xfId="1" applyNumberFormat="1" applyFont="1" applyFill="1" applyBorder="1" applyAlignment="1">
      <alignment horizontal="right" vertical="center" wrapText="1"/>
    </xf>
    <xf numFmtId="164" fontId="11" fillId="2" borderId="3" xfId="2" applyNumberFormat="1" applyFont="1" applyFill="1" applyBorder="1" applyAlignment="1">
      <alignment horizontal="right" vertical="center" wrapText="1"/>
    </xf>
    <xf numFmtId="164" fontId="10" fillId="2" borderId="3" xfId="2" applyNumberFormat="1" applyFont="1" applyFill="1" applyBorder="1" applyAlignment="1">
      <alignment horizontal="right" vertical="center" wrapText="1"/>
    </xf>
    <xf numFmtId="164" fontId="10" fillId="2" borderId="5" xfId="2" applyNumberFormat="1" applyFont="1" applyFill="1" applyBorder="1" applyAlignment="1">
      <alignment horizontal="right" vertical="center" wrapText="1"/>
    </xf>
    <xf numFmtId="10" fontId="11" fillId="2" borderId="3" xfId="2" applyNumberFormat="1" applyFont="1" applyFill="1" applyBorder="1" applyAlignment="1">
      <alignment vertical="center" wrapText="1"/>
    </xf>
    <xf numFmtId="3" fontId="11" fillId="2" borderId="5" xfId="0" applyNumberFormat="1" applyFont="1" applyFill="1" applyBorder="1" applyAlignment="1">
      <alignment vertical="center" wrapText="1"/>
    </xf>
    <xf numFmtId="165" fontId="11" fillId="2" borderId="3" xfId="1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vertical="center" wrapText="1"/>
    </xf>
    <xf numFmtId="166" fontId="11" fillId="2" borderId="3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workbookViewId="0">
      <selection activeCell="M10" sqref="M10"/>
    </sheetView>
  </sheetViews>
  <sheetFormatPr defaultRowHeight="15" x14ac:dyDescent="0.25"/>
  <cols>
    <col min="1" max="1" width="7.140625" style="1" customWidth="1"/>
    <col min="2" max="2" width="37" style="1" customWidth="1"/>
    <col min="3" max="3" width="10" style="1" customWidth="1"/>
    <col min="4" max="4" width="11.5703125" style="1" customWidth="1"/>
    <col min="5" max="5" width="9.5703125" style="1" customWidth="1"/>
    <col min="6" max="6" width="10.7109375" style="1" customWidth="1"/>
    <col min="7" max="7" width="8.7109375" style="1" hidden="1" customWidth="1"/>
    <col min="8" max="16384" width="9.140625" style="1"/>
  </cols>
  <sheetData>
    <row r="1" spans="1:14" x14ac:dyDescent="0.25">
      <c r="A1" s="3" t="s">
        <v>48</v>
      </c>
      <c r="B1" s="2" t="s">
        <v>49</v>
      </c>
      <c r="E1" s="38" t="s">
        <v>59</v>
      </c>
      <c r="F1" s="38"/>
      <c r="G1" s="19"/>
    </row>
    <row r="3" spans="1:14" ht="15.75" x14ac:dyDescent="0.25">
      <c r="A3" s="40" t="s">
        <v>66</v>
      </c>
      <c r="B3" s="40"/>
      <c r="C3" s="40"/>
      <c r="D3" s="40"/>
      <c r="E3" s="40"/>
      <c r="F3" s="40"/>
    </row>
    <row r="4" spans="1:14" ht="15.75" x14ac:dyDescent="0.25">
      <c r="A4" s="40" t="s">
        <v>76</v>
      </c>
      <c r="B4" s="40"/>
      <c r="C4" s="40"/>
      <c r="D4" s="40"/>
      <c r="E4" s="40"/>
      <c r="F4" s="40"/>
    </row>
    <row r="5" spans="1:14" x14ac:dyDescent="0.25">
      <c r="A5" s="41" t="s">
        <v>77</v>
      </c>
      <c r="B5" s="41"/>
      <c r="C5" s="41"/>
      <c r="D5" s="41"/>
      <c r="E5" s="41"/>
      <c r="F5" s="41"/>
    </row>
    <row r="6" spans="1:14" x14ac:dyDescent="0.25">
      <c r="A6" s="41"/>
      <c r="B6" s="41"/>
      <c r="C6" s="41"/>
      <c r="D6" s="41"/>
      <c r="E6" s="41"/>
      <c r="F6" s="41"/>
    </row>
    <row r="7" spans="1:14" x14ac:dyDescent="0.25">
      <c r="E7" s="39" t="s">
        <v>45</v>
      </c>
      <c r="F7" s="39"/>
    </row>
    <row r="8" spans="1:14" x14ac:dyDescent="0.25">
      <c r="A8" s="42" t="s">
        <v>2</v>
      </c>
      <c r="B8" s="44" t="s">
        <v>0</v>
      </c>
      <c r="C8" s="42" t="s">
        <v>75</v>
      </c>
      <c r="D8" s="42" t="s">
        <v>78</v>
      </c>
      <c r="E8" s="46" t="s">
        <v>46</v>
      </c>
      <c r="F8" s="46"/>
      <c r="G8" s="5" t="s">
        <v>58</v>
      </c>
    </row>
    <row r="9" spans="1:14" ht="42.75" x14ac:dyDescent="0.25">
      <c r="A9" s="43"/>
      <c r="B9" s="45"/>
      <c r="C9" s="43"/>
      <c r="D9" s="43"/>
      <c r="E9" s="4" t="s">
        <v>64</v>
      </c>
      <c r="F9" s="4" t="s">
        <v>47</v>
      </c>
      <c r="G9" s="4" t="s">
        <v>47</v>
      </c>
    </row>
    <row r="10" spans="1:14" ht="15.95" customHeight="1" x14ac:dyDescent="0.25">
      <c r="A10" s="20" t="s">
        <v>1</v>
      </c>
      <c r="B10" s="21" t="s">
        <v>55</v>
      </c>
      <c r="C10" s="6"/>
      <c r="D10" s="6"/>
      <c r="E10" s="30"/>
      <c r="F10" s="30"/>
      <c r="G10" s="32">
        <f>G11-G14+G21+G24-G29</f>
        <v>1538</v>
      </c>
    </row>
    <row r="11" spans="1:14" ht="15.95" customHeight="1" x14ac:dyDescent="0.25">
      <c r="A11" s="22">
        <v>1</v>
      </c>
      <c r="B11" s="10" t="s">
        <v>3</v>
      </c>
      <c r="C11" s="7">
        <v>0</v>
      </c>
      <c r="D11" s="7">
        <v>0</v>
      </c>
      <c r="E11" s="10">
        <v>0</v>
      </c>
      <c r="F11" s="10">
        <v>0</v>
      </c>
      <c r="G11" s="11"/>
      <c r="N11" s="1" t="s">
        <v>60</v>
      </c>
    </row>
    <row r="12" spans="1:14" ht="15.95" customHeight="1" x14ac:dyDescent="0.25">
      <c r="A12" s="23" t="s">
        <v>4</v>
      </c>
      <c r="B12" s="11" t="s">
        <v>5</v>
      </c>
      <c r="C12" s="8"/>
      <c r="D12" s="8"/>
      <c r="E12" s="11"/>
      <c r="F12" s="11"/>
      <c r="G12" s="11"/>
    </row>
    <row r="13" spans="1:14" ht="15.95" customHeight="1" x14ac:dyDescent="0.25">
      <c r="A13" s="23" t="s">
        <v>6</v>
      </c>
      <c r="B13" s="11" t="s">
        <v>7</v>
      </c>
      <c r="C13" s="8"/>
      <c r="D13" s="8"/>
      <c r="E13" s="11"/>
      <c r="F13" s="11"/>
      <c r="G13" s="11"/>
    </row>
    <row r="14" spans="1:14" ht="15.95" customHeight="1" x14ac:dyDescent="0.25">
      <c r="A14" s="22">
        <v>2</v>
      </c>
      <c r="B14" s="10" t="s">
        <v>8</v>
      </c>
      <c r="C14" s="7">
        <v>0</v>
      </c>
      <c r="D14" s="7">
        <v>0</v>
      </c>
      <c r="E14" s="10">
        <v>0</v>
      </c>
      <c r="F14" s="10">
        <v>0</v>
      </c>
      <c r="G14" s="11"/>
    </row>
    <row r="15" spans="1:14" ht="15.95" customHeight="1" x14ac:dyDescent="0.25">
      <c r="A15" s="22" t="s">
        <v>9</v>
      </c>
      <c r="B15" s="10" t="s">
        <v>50</v>
      </c>
      <c r="C15" s="7">
        <v>0</v>
      </c>
      <c r="D15" s="7">
        <v>0</v>
      </c>
      <c r="E15" s="10">
        <v>0</v>
      </c>
      <c r="F15" s="10">
        <v>0</v>
      </c>
      <c r="G15" s="11"/>
    </row>
    <row r="16" spans="1:14" ht="15.95" customHeight="1" x14ac:dyDescent="0.25">
      <c r="A16" s="23" t="s">
        <v>10</v>
      </c>
      <c r="B16" s="11" t="s">
        <v>11</v>
      </c>
      <c r="C16" s="8"/>
      <c r="D16" s="8"/>
      <c r="E16" s="11"/>
      <c r="F16" s="11"/>
      <c r="G16" s="11"/>
    </row>
    <row r="17" spans="1:8" ht="15.95" customHeight="1" x14ac:dyDescent="0.25">
      <c r="A17" s="23" t="s">
        <v>12</v>
      </c>
      <c r="B17" s="11" t="s">
        <v>13</v>
      </c>
      <c r="C17" s="8"/>
      <c r="D17" s="8"/>
      <c r="E17" s="11"/>
      <c r="F17" s="11"/>
      <c r="G17" s="11"/>
    </row>
    <row r="18" spans="1:8" ht="15.95" customHeight="1" x14ac:dyDescent="0.25">
      <c r="A18" s="22" t="s">
        <v>14</v>
      </c>
      <c r="B18" s="10" t="s">
        <v>15</v>
      </c>
      <c r="C18" s="7">
        <v>0</v>
      </c>
      <c r="D18" s="7">
        <v>0</v>
      </c>
      <c r="E18" s="10">
        <v>0</v>
      </c>
      <c r="F18" s="10">
        <v>0</v>
      </c>
      <c r="G18" s="11"/>
    </row>
    <row r="19" spans="1:8" ht="15.95" customHeight="1" x14ac:dyDescent="0.25">
      <c r="A19" s="23" t="s">
        <v>10</v>
      </c>
      <c r="B19" s="11" t="s">
        <v>16</v>
      </c>
      <c r="C19" s="8"/>
      <c r="D19" s="8"/>
      <c r="E19" s="11"/>
      <c r="F19" s="11"/>
      <c r="G19" s="11"/>
    </row>
    <row r="20" spans="1:8" ht="15.95" customHeight="1" x14ac:dyDescent="0.25">
      <c r="A20" s="23" t="s">
        <v>12</v>
      </c>
      <c r="B20" s="11" t="s">
        <v>17</v>
      </c>
      <c r="C20" s="8"/>
      <c r="D20" s="8"/>
      <c r="E20" s="11"/>
      <c r="F20" s="11"/>
      <c r="G20" s="11"/>
    </row>
    <row r="21" spans="1:8" ht="15.95" customHeight="1" x14ac:dyDescent="0.25">
      <c r="A21" s="22">
        <v>3</v>
      </c>
      <c r="B21" s="10" t="s">
        <v>18</v>
      </c>
      <c r="C21" s="7">
        <v>0</v>
      </c>
      <c r="D21" s="7">
        <v>0</v>
      </c>
      <c r="E21" s="10">
        <v>0</v>
      </c>
      <c r="F21" s="10">
        <v>0</v>
      </c>
      <c r="G21" s="11"/>
    </row>
    <row r="22" spans="1:8" ht="15.95" customHeight="1" x14ac:dyDescent="0.25">
      <c r="A22" s="23" t="s">
        <v>19</v>
      </c>
      <c r="B22" s="11" t="s">
        <v>5</v>
      </c>
      <c r="C22" s="8"/>
      <c r="D22" s="8"/>
      <c r="E22" s="11"/>
      <c r="F22" s="11"/>
      <c r="G22" s="11"/>
    </row>
    <row r="23" spans="1:8" ht="15.95" customHeight="1" x14ac:dyDescent="0.25">
      <c r="A23" s="23" t="s">
        <v>20</v>
      </c>
      <c r="B23" s="11" t="s">
        <v>7</v>
      </c>
      <c r="C23" s="8"/>
      <c r="D23" s="8"/>
      <c r="E23" s="11"/>
      <c r="F23" s="11"/>
      <c r="G23" s="11"/>
    </row>
    <row r="24" spans="1:8" ht="15.95" customHeight="1" x14ac:dyDescent="0.25">
      <c r="A24" s="22">
        <v>4</v>
      </c>
      <c r="B24" s="10" t="s">
        <v>56</v>
      </c>
      <c r="C24" s="7">
        <f>SUM(C25:C28)</f>
        <v>2650</v>
      </c>
      <c r="D24" s="27">
        <f>SUM(D25:D28)</f>
        <v>1217.6579999999999</v>
      </c>
      <c r="E24" s="29">
        <f>D24/C24</f>
        <v>0.45949358490566033</v>
      </c>
      <c r="F24" s="29">
        <f>D24/G24</f>
        <v>0.57167042253521128</v>
      </c>
      <c r="G24" s="7">
        <v>2130</v>
      </c>
      <c r="H24" s="2"/>
    </row>
    <row r="25" spans="1:8" ht="15.95" customHeight="1" x14ac:dyDescent="0.25">
      <c r="A25" s="23" t="s">
        <v>10</v>
      </c>
      <c r="B25" s="11" t="s">
        <v>69</v>
      </c>
      <c r="C25" s="8">
        <v>1800</v>
      </c>
      <c r="D25" s="26">
        <v>587.04600000000005</v>
      </c>
      <c r="E25" s="16">
        <f>D25/C25</f>
        <v>0.32613666666666669</v>
      </c>
      <c r="F25" s="28">
        <f>D25/G25</f>
        <v>1.0805190502484816</v>
      </c>
      <c r="G25" s="33">
        <v>543.29999999999995</v>
      </c>
    </row>
    <row r="26" spans="1:8" ht="15.95" customHeight="1" x14ac:dyDescent="0.25">
      <c r="A26" s="23" t="s">
        <v>12</v>
      </c>
      <c r="B26" s="11" t="s">
        <v>70</v>
      </c>
      <c r="C26" s="8">
        <v>200</v>
      </c>
      <c r="D26" s="26">
        <v>5.34</v>
      </c>
      <c r="E26" s="16">
        <f t="shared" ref="E26:E28" si="0">D26/C26</f>
        <v>2.6699999999999998E-2</v>
      </c>
      <c r="F26" s="28">
        <v>0</v>
      </c>
      <c r="G26" s="33">
        <v>0</v>
      </c>
    </row>
    <row r="27" spans="1:8" ht="15.95" customHeight="1" x14ac:dyDescent="0.25">
      <c r="A27" s="23" t="s">
        <v>53</v>
      </c>
      <c r="B27" s="11" t="s">
        <v>71</v>
      </c>
      <c r="C27" s="8">
        <v>150</v>
      </c>
      <c r="D27" s="26">
        <v>19.809999999999999</v>
      </c>
      <c r="E27" s="16">
        <f t="shared" si="0"/>
        <v>0.13206666666666667</v>
      </c>
      <c r="F27" s="28">
        <f t="shared" ref="F27:F37" si="1">D27/G27</f>
        <v>0.58958333333333324</v>
      </c>
      <c r="G27" s="33">
        <v>33.6</v>
      </c>
    </row>
    <row r="28" spans="1:8" ht="15" customHeight="1" x14ac:dyDescent="0.25">
      <c r="A28" s="23" t="s">
        <v>54</v>
      </c>
      <c r="B28" s="11" t="s">
        <v>65</v>
      </c>
      <c r="C28" s="8">
        <v>500</v>
      </c>
      <c r="D28" s="26">
        <v>605.46199999999999</v>
      </c>
      <c r="E28" s="16">
        <f t="shared" si="0"/>
        <v>1.2109239999999999</v>
      </c>
      <c r="F28" s="28">
        <v>0</v>
      </c>
      <c r="G28" s="33">
        <v>0</v>
      </c>
    </row>
    <row r="29" spans="1:8" ht="15" customHeight="1" x14ac:dyDescent="0.25">
      <c r="A29" s="22">
        <v>5</v>
      </c>
      <c r="B29" s="10" t="s">
        <v>61</v>
      </c>
      <c r="C29" s="7">
        <f>SUM(C30:C33)</f>
        <v>2650</v>
      </c>
      <c r="D29" s="27">
        <f>SUM(D30:D33)</f>
        <v>834.83199999999999</v>
      </c>
      <c r="E29" s="15">
        <f t="shared" ref="E29:E35" si="2">D29/C29</f>
        <v>0.31503094339622639</v>
      </c>
      <c r="F29" s="29">
        <f>D29/G29</f>
        <v>1.4101891891891891</v>
      </c>
      <c r="G29" s="34">
        <f>SUM(G30:G33)</f>
        <v>592</v>
      </c>
    </row>
    <row r="30" spans="1:8" ht="15" customHeight="1" x14ac:dyDescent="0.25">
      <c r="A30" s="23" t="s">
        <v>10</v>
      </c>
      <c r="B30" s="11" t="s">
        <v>72</v>
      </c>
      <c r="C30" s="8">
        <v>1800</v>
      </c>
      <c r="D30" s="26">
        <v>466.5</v>
      </c>
      <c r="E30" s="16">
        <f t="shared" si="2"/>
        <v>0.25916666666666666</v>
      </c>
      <c r="F30" s="28">
        <f t="shared" si="1"/>
        <v>0.81870831870831873</v>
      </c>
      <c r="G30" s="33">
        <v>569.79999999999995</v>
      </c>
    </row>
    <row r="31" spans="1:8" ht="15" customHeight="1" x14ac:dyDescent="0.25">
      <c r="A31" s="23" t="s">
        <v>12</v>
      </c>
      <c r="B31" s="11" t="s">
        <v>73</v>
      </c>
      <c r="C31" s="8">
        <v>200</v>
      </c>
      <c r="D31" s="26">
        <v>0</v>
      </c>
      <c r="E31" s="16">
        <f t="shared" si="2"/>
        <v>0</v>
      </c>
      <c r="F31" s="28">
        <v>0</v>
      </c>
      <c r="G31" s="26">
        <v>0</v>
      </c>
    </row>
    <row r="32" spans="1:8" ht="15" customHeight="1" x14ac:dyDescent="0.25">
      <c r="A32" s="23" t="s">
        <v>53</v>
      </c>
      <c r="B32" s="11" t="s">
        <v>74</v>
      </c>
      <c r="C32" s="8">
        <v>150</v>
      </c>
      <c r="D32" s="26">
        <v>18.332000000000001</v>
      </c>
      <c r="E32" s="16">
        <f t="shared" si="2"/>
        <v>0.12221333333333334</v>
      </c>
      <c r="F32" s="28">
        <v>0</v>
      </c>
      <c r="G32" s="26">
        <v>22.2</v>
      </c>
    </row>
    <row r="33" spans="1:7" ht="15" customHeight="1" x14ac:dyDescent="0.25">
      <c r="A33" s="23" t="s">
        <v>54</v>
      </c>
      <c r="B33" s="11" t="s">
        <v>68</v>
      </c>
      <c r="C33" s="8">
        <v>500</v>
      </c>
      <c r="D33" s="26">
        <v>350</v>
      </c>
      <c r="E33" s="16">
        <f t="shared" si="2"/>
        <v>0.7</v>
      </c>
      <c r="F33" s="28">
        <v>0</v>
      </c>
      <c r="G33" s="35"/>
    </row>
    <row r="34" spans="1:7" ht="15" customHeight="1" x14ac:dyDescent="0.25">
      <c r="A34" s="22" t="s">
        <v>21</v>
      </c>
      <c r="B34" s="10" t="s">
        <v>22</v>
      </c>
      <c r="C34" s="7">
        <f>C35+C38+C42+C48+C51+C54+C57+C60+C63+C66</f>
        <v>15778</v>
      </c>
      <c r="D34" s="27">
        <f>D35+D38+D42+D48+D51+D54+D57+D60+D63+D66</f>
        <v>4427.067</v>
      </c>
      <c r="E34" s="15">
        <f t="shared" si="2"/>
        <v>0.28058480162251237</v>
      </c>
      <c r="F34" s="29">
        <f>D34/G34</f>
        <v>1.2183160743461521</v>
      </c>
      <c r="G34" s="36">
        <f>G35+G38+G42+G48+G51+G54+G57+G60+G63+G66</f>
        <v>3633.7590000000005</v>
      </c>
    </row>
    <row r="35" spans="1:7" ht="15" customHeight="1" x14ac:dyDescent="0.25">
      <c r="A35" s="22">
        <v>1</v>
      </c>
      <c r="B35" s="10" t="s">
        <v>15</v>
      </c>
      <c r="C35" s="7">
        <f>C36+C37</f>
        <v>15747</v>
      </c>
      <c r="D35" s="27">
        <f t="shared" ref="D35:G35" si="3">D36+D37</f>
        <v>4421.5590000000002</v>
      </c>
      <c r="E35" s="15">
        <f t="shared" si="2"/>
        <v>0.28078738807391884</v>
      </c>
      <c r="F35" s="29">
        <f>D35/G35</f>
        <v>1.2183288328006172</v>
      </c>
      <c r="G35" s="36">
        <f t="shared" si="3"/>
        <v>3629.2000000000003</v>
      </c>
    </row>
    <row r="36" spans="1:7" ht="15" customHeight="1" x14ac:dyDescent="0.25">
      <c r="A36" s="23" t="s">
        <v>4</v>
      </c>
      <c r="B36" s="11" t="s">
        <v>16</v>
      </c>
      <c r="C36" s="8">
        <v>10283</v>
      </c>
      <c r="D36" s="26">
        <v>3344.6</v>
      </c>
      <c r="E36" s="16">
        <f t="shared" ref="E36:E37" si="4">D36/C36</f>
        <v>0.32525527569775359</v>
      </c>
      <c r="F36" s="28">
        <f t="shared" si="1"/>
        <v>1.3759256211946682</v>
      </c>
      <c r="G36" s="33">
        <v>2430.8000000000002</v>
      </c>
    </row>
    <row r="37" spans="1:7" ht="15" customHeight="1" x14ac:dyDescent="0.25">
      <c r="A37" s="23" t="s">
        <v>6</v>
      </c>
      <c r="B37" s="11" t="s">
        <v>17</v>
      </c>
      <c r="C37" s="8">
        <f>5495-31</f>
        <v>5464</v>
      </c>
      <c r="D37" s="26">
        <v>1076.9590000000001</v>
      </c>
      <c r="E37" s="31">
        <f t="shared" si="4"/>
        <v>0.19710084187408494</v>
      </c>
      <c r="F37" s="28">
        <f t="shared" si="1"/>
        <v>0.8986640520694259</v>
      </c>
      <c r="G37" s="33">
        <v>1198.4000000000001</v>
      </c>
    </row>
    <row r="38" spans="1:7" ht="15" customHeight="1" x14ac:dyDescent="0.25">
      <c r="A38" s="22">
        <v>2</v>
      </c>
      <c r="B38" s="10" t="s">
        <v>23</v>
      </c>
      <c r="C38" s="7"/>
      <c r="D38" s="7"/>
      <c r="E38" s="7"/>
      <c r="F38" s="7"/>
      <c r="G38" s="36"/>
    </row>
    <row r="39" spans="1:7" ht="15" customHeight="1" x14ac:dyDescent="0.25">
      <c r="A39" s="23" t="s">
        <v>9</v>
      </c>
      <c r="B39" s="11" t="s">
        <v>63</v>
      </c>
      <c r="C39" s="8"/>
      <c r="D39" s="8"/>
      <c r="E39" s="13"/>
      <c r="F39" s="14"/>
      <c r="G39" s="36"/>
    </row>
    <row r="40" spans="1:7" ht="15" customHeight="1" x14ac:dyDescent="0.25">
      <c r="A40" s="23" t="s">
        <v>14</v>
      </c>
      <c r="B40" s="11" t="s">
        <v>62</v>
      </c>
      <c r="C40" s="8"/>
      <c r="D40" s="8"/>
      <c r="E40" s="13"/>
      <c r="F40" s="14"/>
      <c r="G40" s="36"/>
    </row>
    <row r="41" spans="1:7" ht="15" customHeight="1" x14ac:dyDescent="0.25">
      <c r="A41" s="23" t="s">
        <v>24</v>
      </c>
      <c r="B41" s="11" t="s">
        <v>13</v>
      </c>
      <c r="C41" s="8"/>
      <c r="D41" s="8"/>
      <c r="E41" s="13"/>
      <c r="F41" s="14"/>
      <c r="G41" s="36"/>
    </row>
    <row r="42" spans="1:7" ht="15" customHeight="1" x14ac:dyDescent="0.25">
      <c r="A42" s="22">
        <v>3</v>
      </c>
      <c r="B42" s="10" t="s">
        <v>52</v>
      </c>
      <c r="C42" s="7">
        <f>C43+C44</f>
        <v>0</v>
      </c>
      <c r="D42" s="27">
        <f>D43+D44</f>
        <v>0</v>
      </c>
      <c r="E42" s="27">
        <f>E43+E44</f>
        <v>0</v>
      </c>
      <c r="F42" s="12"/>
      <c r="G42" s="36">
        <f>G43+G44</f>
        <v>0</v>
      </c>
    </row>
    <row r="43" spans="1:7" ht="15" customHeight="1" x14ac:dyDescent="0.25">
      <c r="A43" s="23" t="s">
        <v>19</v>
      </c>
      <c r="B43" s="11" t="s">
        <v>11</v>
      </c>
      <c r="C43" s="8"/>
      <c r="D43" s="26"/>
      <c r="E43" s="16"/>
      <c r="F43" s="14"/>
      <c r="G43" s="11"/>
    </row>
    <row r="44" spans="1:7" ht="15" customHeight="1" x14ac:dyDescent="0.25">
      <c r="A44" s="23" t="s">
        <v>20</v>
      </c>
      <c r="B44" s="11" t="s">
        <v>13</v>
      </c>
      <c r="C44" s="8"/>
      <c r="D44" s="26"/>
      <c r="E44" s="16"/>
      <c r="F44" s="14"/>
      <c r="G44" s="11"/>
    </row>
    <row r="45" spans="1:7" ht="15" customHeight="1" x14ac:dyDescent="0.25">
      <c r="A45" s="22">
        <v>4</v>
      </c>
      <c r="B45" s="10" t="s">
        <v>25</v>
      </c>
      <c r="C45" s="7"/>
      <c r="D45" s="7"/>
      <c r="E45" s="7"/>
      <c r="F45" s="7"/>
      <c r="G45" s="11"/>
    </row>
    <row r="46" spans="1:7" ht="15" customHeight="1" x14ac:dyDescent="0.25">
      <c r="A46" s="23" t="s">
        <v>26</v>
      </c>
      <c r="B46" s="11" t="s">
        <v>11</v>
      </c>
      <c r="C46" s="8"/>
      <c r="D46" s="8"/>
      <c r="E46" s="13"/>
      <c r="F46" s="14"/>
      <c r="G46" s="11"/>
    </row>
    <row r="47" spans="1:7" ht="15" customHeight="1" x14ac:dyDescent="0.25">
      <c r="A47" s="23" t="s">
        <v>27</v>
      </c>
      <c r="B47" s="11" t="s">
        <v>13</v>
      </c>
      <c r="C47" s="8"/>
      <c r="D47" s="8"/>
      <c r="E47" s="13"/>
      <c r="F47" s="14"/>
      <c r="G47" s="11"/>
    </row>
    <row r="48" spans="1:7" ht="15" customHeight="1" x14ac:dyDescent="0.25">
      <c r="A48" s="22">
        <v>5</v>
      </c>
      <c r="B48" s="10" t="s">
        <v>51</v>
      </c>
      <c r="C48" s="7">
        <f>C49+C50</f>
        <v>31</v>
      </c>
      <c r="D48" s="27">
        <f>D49+D50</f>
        <v>5.508</v>
      </c>
      <c r="E48" s="15">
        <f>D48/C48</f>
        <v>0.17767741935483872</v>
      </c>
      <c r="F48" s="29">
        <f>D48/G48</f>
        <v>1.208159684141259</v>
      </c>
      <c r="G48" s="33">
        <f>G49+G50</f>
        <v>4.5590000000000002</v>
      </c>
    </row>
    <row r="49" spans="1:7" ht="15" customHeight="1" x14ac:dyDescent="0.25">
      <c r="A49" s="23" t="s">
        <v>28</v>
      </c>
      <c r="B49" s="11" t="s">
        <v>11</v>
      </c>
      <c r="C49" s="8"/>
      <c r="D49" s="26"/>
      <c r="E49" s="16"/>
      <c r="F49" s="28"/>
      <c r="G49" s="11"/>
    </row>
    <row r="50" spans="1:7" ht="15" customHeight="1" x14ac:dyDescent="0.25">
      <c r="A50" s="23" t="s">
        <v>29</v>
      </c>
      <c r="B50" s="11" t="s">
        <v>13</v>
      </c>
      <c r="C50" s="8">
        <v>31</v>
      </c>
      <c r="D50" s="26">
        <v>5.508</v>
      </c>
      <c r="E50" s="16">
        <f>D50/C50</f>
        <v>0.17767741935483872</v>
      </c>
      <c r="F50" s="28">
        <f>D50/G50</f>
        <v>1.208159684141259</v>
      </c>
      <c r="G50" s="37">
        <v>4.5590000000000002</v>
      </c>
    </row>
    <row r="51" spans="1:7" ht="15" customHeight="1" x14ac:dyDescent="0.25">
      <c r="A51" s="22">
        <v>6</v>
      </c>
      <c r="B51" s="10" t="s">
        <v>30</v>
      </c>
      <c r="C51" s="7"/>
      <c r="D51" s="7"/>
      <c r="E51" s="7"/>
      <c r="F51" s="7"/>
      <c r="G51" s="11"/>
    </row>
    <row r="52" spans="1:7" ht="15" customHeight="1" x14ac:dyDescent="0.25">
      <c r="A52" s="23" t="s">
        <v>31</v>
      </c>
      <c r="B52" s="11" t="s">
        <v>11</v>
      </c>
      <c r="C52" s="8"/>
      <c r="D52" s="8"/>
      <c r="E52" s="13"/>
      <c r="F52" s="14"/>
      <c r="G52" s="11"/>
    </row>
    <row r="53" spans="1:7" ht="15" customHeight="1" x14ac:dyDescent="0.25">
      <c r="A53" s="23" t="s">
        <v>32</v>
      </c>
      <c r="B53" s="11" t="s">
        <v>13</v>
      </c>
      <c r="C53" s="8"/>
      <c r="D53" s="8"/>
      <c r="E53" s="13"/>
      <c r="F53" s="14"/>
      <c r="G53" s="11"/>
    </row>
    <row r="54" spans="1:7" ht="15" customHeight="1" x14ac:dyDescent="0.25">
      <c r="A54" s="22">
        <v>7</v>
      </c>
      <c r="B54" s="10" t="s">
        <v>33</v>
      </c>
      <c r="C54" s="7"/>
      <c r="D54" s="7"/>
      <c r="E54" s="7"/>
      <c r="F54" s="7"/>
      <c r="G54" s="11"/>
    </row>
    <row r="55" spans="1:7" ht="15" customHeight="1" x14ac:dyDescent="0.25">
      <c r="A55" s="23" t="s">
        <v>34</v>
      </c>
      <c r="B55" s="11" t="s">
        <v>11</v>
      </c>
      <c r="C55" s="8"/>
      <c r="D55" s="8"/>
      <c r="E55" s="13"/>
      <c r="F55" s="14"/>
      <c r="G55" s="11"/>
    </row>
    <row r="56" spans="1:7" ht="15" customHeight="1" x14ac:dyDescent="0.25">
      <c r="A56" s="23" t="s">
        <v>35</v>
      </c>
      <c r="B56" s="11" t="s">
        <v>13</v>
      </c>
      <c r="C56" s="8"/>
      <c r="D56" s="8"/>
      <c r="E56" s="13"/>
      <c r="F56" s="14"/>
      <c r="G56" s="11"/>
    </row>
    <row r="57" spans="1:7" ht="15" customHeight="1" x14ac:dyDescent="0.25">
      <c r="A57" s="22">
        <v>8</v>
      </c>
      <c r="B57" s="10" t="s">
        <v>57</v>
      </c>
      <c r="C57" s="7">
        <f>C58+C59</f>
        <v>0</v>
      </c>
      <c r="D57" s="27">
        <f>D58+D59</f>
        <v>0</v>
      </c>
      <c r="E57" s="27">
        <f>E58+E59</f>
        <v>0</v>
      </c>
      <c r="F57" s="27">
        <f>F58+F59</f>
        <v>0</v>
      </c>
      <c r="G57" s="36">
        <f>G58+G59</f>
        <v>0</v>
      </c>
    </row>
    <row r="58" spans="1:7" ht="15" customHeight="1" x14ac:dyDescent="0.25">
      <c r="A58" s="23" t="s">
        <v>36</v>
      </c>
      <c r="B58" s="11" t="s">
        <v>11</v>
      </c>
      <c r="C58" s="8"/>
      <c r="D58" s="26"/>
      <c r="E58" s="16"/>
      <c r="F58" s="28"/>
      <c r="G58" s="11"/>
    </row>
    <row r="59" spans="1:7" ht="15" customHeight="1" x14ac:dyDescent="0.25">
      <c r="A59" s="23" t="s">
        <v>37</v>
      </c>
      <c r="B59" s="11" t="s">
        <v>13</v>
      </c>
      <c r="C59" s="8"/>
      <c r="D59" s="26"/>
      <c r="E59" s="16"/>
      <c r="F59" s="28"/>
      <c r="G59" s="11"/>
    </row>
    <row r="60" spans="1:7" ht="15" customHeight="1" x14ac:dyDescent="0.25">
      <c r="A60" s="22">
        <v>9</v>
      </c>
      <c r="B60" s="10" t="s">
        <v>67</v>
      </c>
      <c r="C60" s="7"/>
      <c r="D60" s="7"/>
      <c r="E60" s="7"/>
      <c r="F60" s="7"/>
      <c r="G60" s="11"/>
    </row>
    <row r="61" spans="1:7" ht="15" customHeight="1" x14ac:dyDescent="0.25">
      <c r="A61" s="23" t="s">
        <v>38</v>
      </c>
      <c r="B61" s="11" t="s">
        <v>11</v>
      </c>
      <c r="C61" s="8"/>
      <c r="D61" s="8"/>
      <c r="E61" s="13"/>
      <c r="F61" s="14"/>
      <c r="G61" s="11"/>
    </row>
    <row r="62" spans="1:7" ht="15" customHeight="1" x14ac:dyDescent="0.25">
      <c r="A62" s="23" t="s">
        <v>39</v>
      </c>
      <c r="B62" s="11" t="s">
        <v>13</v>
      </c>
      <c r="C62" s="8"/>
      <c r="D62" s="8"/>
      <c r="E62" s="13"/>
      <c r="F62" s="14"/>
      <c r="G62" s="11"/>
    </row>
    <row r="63" spans="1:7" ht="15" customHeight="1" x14ac:dyDescent="0.25">
      <c r="A63" s="22">
        <v>10</v>
      </c>
      <c r="B63" s="10" t="s">
        <v>40</v>
      </c>
      <c r="C63" s="7"/>
      <c r="D63" s="7"/>
      <c r="E63" s="7"/>
      <c r="F63" s="7"/>
      <c r="G63" s="11"/>
    </row>
    <row r="64" spans="1:7" ht="15" customHeight="1" x14ac:dyDescent="0.25">
      <c r="A64" s="23" t="s">
        <v>41</v>
      </c>
      <c r="B64" s="11" t="s">
        <v>11</v>
      </c>
      <c r="C64" s="8"/>
      <c r="D64" s="8"/>
      <c r="E64" s="13"/>
      <c r="F64" s="14"/>
      <c r="G64" s="11"/>
    </row>
    <row r="65" spans="1:7" ht="15" customHeight="1" x14ac:dyDescent="0.25">
      <c r="A65" s="23" t="s">
        <v>42</v>
      </c>
      <c r="B65" s="11" t="s">
        <v>13</v>
      </c>
      <c r="C65" s="8"/>
      <c r="D65" s="8"/>
      <c r="E65" s="13"/>
      <c r="F65" s="14"/>
      <c r="G65" s="11"/>
    </row>
    <row r="66" spans="1:7" ht="15" customHeight="1" x14ac:dyDescent="0.25">
      <c r="A66" s="22">
        <v>11</v>
      </c>
      <c r="B66" s="10" t="s">
        <v>43</v>
      </c>
      <c r="C66" s="7"/>
      <c r="D66" s="7"/>
      <c r="E66" s="7"/>
      <c r="F66" s="7"/>
      <c r="G66" s="11"/>
    </row>
    <row r="67" spans="1:7" ht="15" customHeight="1" x14ac:dyDescent="0.25">
      <c r="A67" s="23">
        <v>1</v>
      </c>
      <c r="B67" s="11" t="s">
        <v>44</v>
      </c>
      <c r="C67" s="8"/>
      <c r="D67" s="8"/>
      <c r="E67" s="13"/>
      <c r="F67" s="14"/>
      <c r="G67" s="11"/>
    </row>
    <row r="68" spans="1:7" ht="15" customHeight="1" x14ac:dyDescent="0.25">
      <c r="A68" s="24">
        <v>2</v>
      </c>
      <c r="B68" s="25" t="s">
        <v>43</v>
      </c>
      <c r="C68" s="9"/>
      <c r="D68" s="9"/>
      <c r="E68" s="17"/>
      <c r="F68" s="18"/>
      <c r="G68" s="11"/>
    </row>
  </sheetData>
  <mergeCells count="11">
    <mergeCell ref="E1:F1"/>
    <mergeCell ref="E7:F7"/>
    <mergeCell ref="A3:F3"/>
    <mergeCell ref="A6:F6"/>
    <mergeCell ref="A8:A9"/>
    <mergeCell ref="B8:B9"/>
    <mergeCell ref="C8:C9"/>
    <mergeCell ref="D8:D9"/>
    <mergeCell ref="E8:F8"/>
    <mergeCell ref="A5:F5"/>
    <mergeCell ref="A4:F4"/>
  </mergeCells>
  <printOptions horizontalCentered="1"/>
  <pageMargins left="0.65" right="0.4" top="0.38" bottom="0.4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Mau 03 - Quy II</vt:lpstr>
      <vt:lpstr>'Mau 03 - Quy II'!Print_Titles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NguyenThiLeThuy</dc:creator>
  <cp:lastModifiedBy>NguyenThiLeThuy</cp:lastModifiedBy>
  <cp:lastPrinted>2023-10-10T03:59:36Z</cp:lastPrinted>
  <dcterms:created xsi:type="dcterms:W3CDTF">2017-09-13T07:57:57Z</dcterms:created>
  <dcterms:modified xsi:type="dcterms:W3CDTF">2023-10-13T07:02:49Z</dcterms:modified>
</cp:coreProperties>
</file>