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Nam 2022\TIN HOC\Cong khai ngan sach\STC\"/>
    </mc:Choice>
  </mc:AlternateContent>
  <bookViews>
    <workbookView xWindow="240" yWindow="60" windowWidth="20055" windowHeight="9465"/>
  </bookViews>
  <sheets>
    <sheet name="Mau 04 - Quyet toan" sheetId="3" r:id="rId1"/>
  </sheets>
  <definedNames>
    <definedName name="_xlnm.Print_Titles" localSheetId="0">'Mau 04 - Quyet toan'!$8:$9</definedName>
  </definedNames>
  <calcPr calcId="162913"/>
</workbook>
</file>

<file path=xl/calcChain.xml><?xml version="1.0" encoding="utf-8"?>
<calcChain xmlns="http://schemas.openxmlformats.org/spreadsheetml/2006/main">
  <c r="C43" i="3" l="1"/>
  <c r="C29" i="3"/>
  <c r="C27" i="3"/>
  <c r="C39" i="3" l="1"/>
  <c r="D39" i="3" s="1"/>
  <c r="E39" i="3" s="1"/>
  <c r="C37" i="3"/>
  <c r="D37" i="3" s="1"/>
  <c r="E37" i="3" s="1"/>
  <c r="C36" i="3"/>
  <c r="D36" i="3" s="1"/>
  <c r="E36" i="3" s="1"/>
  <c r="C14" i="3"/>
  <c r="C12" i="3" s="1"/>
  <c r="E34" i="3"/>
  <c r="D34" i="3"/>
  <c r="D32" i="3"/>
  <c r="E32" i="3" s="1"/>
  <c r="C31" i="3"/>
  <c r="C38" i="3"/>
  <c r="D38" i="3" s="1"/>
  <c r="E38" i="3" s="1"/>
  <c r="D17" i="3"/>
  <c r="E17" i="3" s="1"/>
  <c r="D16" i="3"/>
  <c r="E16" i="3" s="1"/>
  <c r="D15" i="3"/>
  <c r="D28" i="3"/>
  <c r="E28" i="3" s="1"/>
  <c r="D27" i="3"/>
  <c r="E27" i="3" s="1"/>
  <c r="D18" i="3"/>
  <c r="E18" i="3" s="1"/>
  <c r="D29" i="3"/>
  <c r="C26" i="3"/>
  <c r="E44" i="3"/>
  <c r="E45" i="3"/>
  <c r="E46" i="3"/>
  <c r="E47" i="3"/>
  <c r="E48" i="3"/>
  <c r="E49" i="3"/>
  <c r="E50" i="3"/>
  <c r="E52" i="3"/>
  <c r="E54" i="3"/>
  <c r="E55" i="3"/>
  <c r="E56" i="3"/>
  <c r="E58" i="3"/>
  <c r="E60" i="3"/>
  <c r="E61" i="3"/>
  <c r="E62" i="3"/>
  <c r="E63" i="3"/>
  <c r="E64" i="3"/>
  <c r="E65" i="3"/>
  <c r="E67" i="3"/>
  <c r="E69" i="3"/>
  <c r="E70" i="3"/>
  <c r="E71" i="3"/>
  <c r="E72" i="3"/>
  <c r="E73" i="3"/>
  <c r="E74" i="3"/>
  <c r="E21" i="3"/>
  <c r="E22" i="3"/>
  <c r="E23" i="3"/>
  <c r="E24" i="3"/>
  <c r="E25" i="3"/>
  <c r="E30" i="3"/>
  <c r="D23" i="3"/>
  <c r="C23" i="3"/>
  <c r="D20" i="3"/>
  <c r="C20" i="3"/>
  <c r="E20" i="3" s="1"/>
  <c r="D14" i="3" l="1"/>
  <c r="D12" i="3" s="1"/>
  <c r="D33" i="3"/>
  <c r="E33" i="3" s="1"/>
  <c r="E31" i="3" s="1"/>
  <c r="D31" i="3"/>
  <c r="E15" i="3"/>
  <c r="E14" i="3" s="1"/>
  <c r="E12" i="3" s="1"/>
  <c r="D35" i="3"/>
  <c r="E35" i="3"/>
  <c r="C35" i="3"/>
  <c r="C11" i="3" s="1"/>
  <c r="D26" i="3"/>
  <c r="E26" i="3" s="1"/>
  <c r="C19" i="3"/>
  <c r="C41" i="3" l="1"/>
  <c r="D59" i="3"/>
  <c r="C57" i="3"/>
  <c r="D68" i="3"/>
  <c r="C66" i="3"/>
  <c r="D53" i="3"/>
  <c r="C51" i="3"/>
  <c r="D43" i="3"/>
  <c r="E43" i="3" s="1"/>
  <c r="D51" i="3" l="1"/>
  <c r="E51" i="3" s="1"/>
  <c r="E53" i="3"/>
  <c r="D57" i="3"/>
  <c r="E57" i="3" s="1"/>
  <c r="E59" i="3"/>
  <c r="C40" i="3"/>
  <c r="D66" i="3"/>
  <c r="E66" i="3" s="1"/>
  <c r="E68" i="3"/>
  <c r="D19" i="3"/>
  <c r="D42" i="3"/>
  <c r="E19" i="3" l="1"/>
  <c r="E11" i="3" s="1"/>
  <c r="D11" i="3"/>
  <c r="D41" i="3"/>
  <c r="D40" i="3" s="1"/>
  <c r="E40" i="3" s="1"/>
  <c r="E42" i="3"/>
  <c r="E41" i="3" s="1"/>
</calcChain>
</file>

<file path=xl/sharedStrings.xml><?xml version="1.0" encoding="utf-8"?>
<sst xmlns="http://schemas.openxmlformats.org/spreadsheetml/2006/main" count="116" uniqueCount="82">
  <si>
    <t>Nội dung</t>
  </si>
  <si>
    <t>I</t>
  </si>
  <si>
    <t>Số TT</t>
  </si>
  <si>
    <t>Số thu phí, lệ phí</t>
  </si>
  <si>
    <t>1.1</t>
  </si>
  <si>
    <t>Lệ phí</t>
  </si>
  <si>
    <t>1.2</t>
  </si>
  <si>
    <t>2.1</t>
  </si>
  <si>
    <t>a</t>
  </si>
  <si>
    <t>Kinh phí nhiệm vụ thường xuyên</t>
  </si>
  <si>
    <t>b</t>
  </si>
  <si>
    <t>2.2</t>
  </si>
  <si>
    <t>Chi quản lý hành chính</t>
  </si>
  <si>
    <t>Kinh phí thực hiện chế độ tự chủ</t>
  </si>
  <si>
    <t>Số phí, lệ phí nộp NSNN</t>
  </si>
  <si>
    <t>3.1</t>
  </si>
  <si>
    <t>3.2</t>
  </si>
  <si>
    <t>II</t>
  </si>
  <si>
    <t>2.3</t>
  </si>
  <si>
    <t>4.1</t>
  </si>
  <si>
    <t>4.2</t>
  </si>
  <si>
    <t>5.1</t>
  </si>
  <si>
    <t>5.2</t>
  </si>
  <si>
    <t>Chi hoạt động kinh tế</t>
  </si>
  <si>
    <t>6.1</t>
  </si>
  <si>
    <t>6.2</t>
  </si>
  <si>
    <t>Chi sự nghiệp bảo vệ môi trường</t>
  </si>
  <si>
    <t>7.1</t>
  </si>
  <si>
    <t>7.2</t>
  </si>
  <si>
    <t>8.1</t>
  </si>
  <si>
    <t>8.2</t>
  </si>
  <si>
    <t>9.1</t>
  </si>
  <si>
    <t>9.2</t>
  </si>
  <si>
    <t>Chi sự nghiệp thể dục thể thao</t>
  </si>
  <si>
    <t>10.1</t>
  </si>
  <si>
    <t>10.2</t>
  </si>
  <si>
    <t>ĐVT: Triệu đồng</t>
  </si>
  <si>
    <t>Đơn vị:</t>
  </si>
  <si>
    <t>SỞ TÀI CHÍNH TỈNH QUẢNG NAM</t>
  </si>
  <si>
    <t>Số liệu báo cáo quyết toán</t>
  </si>
  <si>
    <t>Số liệu quyết toán được duyệt</t>
  </si>
  <si>
    <t>A</t>
  </si>
  <si>
    <t>B</t>
  </si>
  <si>
    <t>Hoạt động SX, cung ứng dịch vụ</t>
  </si>
  <si>
    <t>Hoạt động sự nghiệp khác</t>
  </si>
  <si>
    <t>Quyết toán chi ngân sách nhà nước</t>
  </si>
  <si>
    <t>KP không thực hiện chế độ tự chủ</t>
  </si>
  <si>
    <t>KP nhiệm vụ không thường xuyên</t>
  </si>
  <si>
    <t xml:space="preserve"> - Cấp Bộ</t>
  </si>
  <si>
    <t xml:space="preserve"> - Cấp cơ sở</t>
  </si>
  <si>
    <t xml:space="preserve"> - Cấp quốc gia</t>
  </si>
  <si>
    <t>Chi hoạt động TTQT VĐT</t>
  </si>
  <si>
    <t>Chi hoạt động phục vụ xử lý HTT</t>
  </si>
  <si>
    <t>Chi sự nghiệp</t>
  </si>
  <si>
    <t>c</t>
  </si>
  <si>
    <t>d</t>
  </si>
  <si>
    <t>KP thực hiện nhiệm vụ khoa học công nghệ</t>
  </si>
  <si>
    <t>Biểu số 4</t>
  </si>
  <si>
    <t>KP nhiệm vụ TX theo chức năng</t>
  </si>
  <si>
    <t>Chi hoạt động khác</t>
  </si>
  <si>
    <t>Chi sự nghiệp giáo dục, đào tạo</t>
  </si>
  <si>
    <t>Chi SN y tế, dân số và gia đình</t>
  </si>
  <si>
    <t>Chi SN ph.thanh, tr.hình, thông tấn</t>
  </si>
  <si>
    <t>III</t>
  </si>
  <si>
    <t>IV</t>
  </si>
  <si>
    <t>QUYẾT TOÁN THU - CHI NGÂN SÁCH NHÀ NƯỚC</t>
  </si>
  <si>
    <t>Chênh lệch</t>
  </si>
  <si>
    <t>5=4-3</t>
  </si>
  <si>
    <t>Quyết toán thu, chi nộp NS phí, lệ phí</t>
  </si>
  <si>
    <t>Thu phí</t>
  </si>
  <si>
    <t>Nguồn thu chi phí TTQT VĐT</t>
  </si>
  <si>
    <t>Nguồn thu chi phí xử lý hàng tịch thu</t>
  </si>
  <si>
    <t>Nguồn thu HĐ phát hành BLAC</t>
  </si>
  <si>
    <t>Nguồn thu khác</t>
  </si>
  <si>
    <t>Chi từ nguồn thu phí được khấu trừ hoặc để lại được để lại</t>
  </si>
  <si>
    <t>Chi sự nghiệp khoa học và công nghệ</t>
  </si>
  <si>
    <t>Chi bảo đảm xã hội</t>
  </si>
  <si>
    <t>Chi sự nghiệp văn hóa thông tin</t>
  </si>
  <si>
    <t>Số thu phí, lệ phí nộp NSNN</t>
  </si>
  <si>
    <t>Chi hoạt động phát hành BLAC</t>
  </si>
  <si>
    <t>Năm 2021</t>
  </si>
  <si>
    <t>(Kèm theo Quyết định số…../QĐ- STC ngày ……./…../2022 của Sở Tài chính Quảng Nam)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</si>
</sst>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2" borderId="4" xfId="0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43" fontId="14" fillId="2" borderId="3" xfId="1" applyFont="1" applyFill="1" applyBorder="1" applyAlignment="1">
      <alignment horizontal="right" vertical="center" wrapText="1"/>
    </xf>
    <xf numFmtId="43" fontId="15" fillId="2" borderId="3" xfId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43" fontId="15" fillId="2" borderId="4" xfId="1" applyFont="1" applyFill="1" applyBorder="1" applyAlignment="1">
      <alignment horizontal="right" vertical="center" wrapText="1"/>
    </xf>
    <xf numFmtId="164" fontId="10" fillId="0" borderId="0" xfId="1" applyNumberFormat="1" applyFont="1" applyAlignment="1">
      <alignment vertical="center"/>
    </xf>
    <xf numFmtId="164" fontId="13" fillId="0" borderId="0" xfId="1" applyNumberFormat="1" applyFont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16" fillId="2" borderId="1" xfId="1" applyNumberFormat="1" applyFont="1" applyFill="1" applyBorder="1" applyAlignment="1">
      <alignment horizontal="center" vertical="center" wrapText="1"/>
    </xf>
    <xf numFmtId="43" fontId="17" fillId="0" borderId="0" xfId="1" applyFont="1" applyAlignment="1">
      <alignment vertical="center"/>
    </xf>
    <xf numFmtId="43" fontId="17" fillId="0" borderId="2" xfId="1" applyFont="1" applyBorder="1" applyAlignment="1">
      <alignment vertical="center"/>
    </xf>
    <xf numFmtId="164" fontId="14" fillId="2" borderId="7" xfId="1" applyNumberFormat="1" applyFont="1" applyFill="1" applyBorder="1" applyAlignment="1">
      <alignment horizontal="center" vertical="center" wrapText="1"/>
    </xf>
    <xf numFmtId="164" fontId="14" fillId="2" borderId="6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14" fillId="2" borderId="2" xfId="1" applyNumberFormat="1" applyFont="1" applyFill="1" applyBorder="1" applyAlignment="1">
      <alignment horizontal="center" vertical="center" wrapText="1"/>
    </xf>
    <xf numFmtId="164" fontId="14" fillId="2" borderId="4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4" workbookViewId="0">
      <pane xSplit="2" ySplit="7" topLeftCell="C30" activePane="bottomRight" state="frozen"/>
      <selection activeCell="A4" sqref="A4"/>
      <selection pane="topRight" activeCell="C4" sqref="C4"/>
      <selection pane="bottomLeft" activeCell="A11" sqref="A11"/>
      <selection pane="bottomRight" activeCell="E42" sqref="E42"/>
    </sheetView>
  </sheetViews>
  <sheetFormatPr defaultRowHeight="15" x14ac:dyDescent="0.25"/>
  <cols>
    <col min="1" max="1" width="7.140625" style="10" customWidth="1"/>
    <col min="2" max="2" width="40.7109375" style="10" customWidth="1"/>
    <col min="3" max="3" width="13.7109375" style="19" customWidth="1"/>
    <col min="4" max="4" width="13.28515625" style="19" customWidth="1"/>
    <col min="5" max="5" width="13.5703125" style="19" customWidth="1"/>
    <col min="6" max="16384" width="9.140625" style="10"/>
  </cols>
  <sheetData>
    <row r="1" spans="1:5" x14ac:dyDescent="0.25">
      <c r="A1" s="12" t="s">
        <v>37</v>
      </c>
      <c r="B1" s="11" t="s">
        <v>38</v>
      </c>
      <c r="E1" s="20" t="s">
        <v>57</v>
      </c>
    </row>
    <row r="3" spans="1:5" ht="16.5" x14ac:dyDescent="0.25">
      <c r="A3" s="27" t="s">
        <v>65</v>
      </c>
      <c r="B3" s="27"/>
      <c r="C3" s="27"/>
      <c r="D3" s="27"/>
      <c r="E3" s="27"/>
    </row>
    <row r="4" spans="1:5" x14ac:dyDescent="0.25">
      <c r="A4" s="28" t="s">
        <v>80</v>
      </c>
      <c r="B4" s="28"/>
      <c r="C4" s="28"/>
      <c r="D4" s="28"/>
      <c r="E4" s="28"/>
    </row>
    <row r="5" spans="1:5" x14ac:dyDescent="0.25">
      <c r="A5" s="29" t="s">
        <v>81</v>
      </c>
      <c r="B5" s="29"/>
      <c r="C5" s="29"/>
      <c r="D5" s="29"/>
      <c r="E5" s="29"/>
    </row>
    <row r="7" spans="1:5" x14ac:dyDescent="0.25">
      <c r="E7" s="21" t="s">
        <v>36</v>
      </c>
    </row>
    <row r="8" spans="1:5" ht="24" customHeight="1" x14ac:dyDescent="0.25">
      <c r="A8" s="30" t="s">
        <v>2</v>
      </c>
      <c r="B8" s="30" t="s">
        <v>0</v>
      </c>
      <c r="C8" s="32" t="s">
        <v>39</v>
      </c>
      <c r="D8" s="32" t="s">
        <v>40</v>
      </c>
      <c r="E8" s="25" t="s">
        <v>66</v>
      </c>
    </row>
    <row r="9" spans="1:5" ht="23.25" customHeight="1" x14ac:dyDescent="0.25">
      <c r="A9" s="31"/>
      <c r="B9" s="31"/>
      <c r="C9" s="33"/>
      <c r="D9" s="33"/>
      <c r="E9" s="26"/>
    </row>
    <row r="10" spans="1:5" x14ac:dyDescent="0.25">
      <c r="A10" s="17">
        <v>1</v>
      </c>
      <c r="B10" s="17">
        <v>2</v>
      </c>
      <c r="C10" s="17">
        <v>3</v>
      </c>
      <c r="D10" s="17">
        <v>4</v>
      </c>
      <c r="E10" s="22" t="s">
        <v>67</v>
      </c>
    </row>
    <row r="11" spans="1:5" ht="15.95" customHeight="1" x14ac:dyDescent="0.25">
      <c r="A11" s="3" t="s">
        <v>41</v>
      </c>
      <c r="B11" s="6" t="s">
        <v>68</v>
      </c>
      <c r="C11" s="23">
        <f>C35</f>
        <v>1322.338</v>
      </c>
      <c r="D11" s="24">
        <f t="shared" ref="D11:E11" si="0">D12-D19-D31</f>
        <v>1322.3379999999997</v>
      </c>
      <c r="E11" s="24">
        <f t="shared" si="0"/>
        <v>0</v>
      </c>
    </row>
    <row r="12" spans="1:5" ht="15.95" customHeight="1" x14ac:dyDescent="0.25">
      <c r="A12" s="5" t="s">
        <v>1</v>
      </c>
      <c r="B12" s="7" t="s">
        <v>3</v>
      </c>
      <c r="C12" s="15">
        <f>C13+C14</f>
        <v>7026.518</v>
      </c>
      <c r="D12" s="15">
        <f t="shared" ref="D12:E12" si="1">D13+D14</f>
        <v>7026.518</v>
      </c>
      <c r="E12" s="15">
        <f t="shared" si="1"/>
        <v>0</v>
      </c>
    </row>
    <row r="13" spans="1:5" ht="15.95" customHeight="1" x14ac:dyDescent="0.25">
      <c r="A13" s="1">
        <v>1</v>
      </c>
      <c r="B13" s="8" t="s">
        <v>5</v>
      </c>
      <c r="C13" s="16"/>
      <c r="D13" s="16"/>
      <c r="E13" s="16"/>
    </row>
    <row r="14" spans="1:5" ht="15.95" customHeight="1" x14ac:dyDescent="0.25">
      <c r="A14" s="1">
        <v>2</v>
      </c>
      <c r="B14" s="8" t="s">
        <v>69</v>
      </c>
      <c r="C14" s="16">
        <f>SUM(C15:C18)</f>
        <v>7026.518</v>
      </c>
      <c r="D14" s="16">
        <f t="shared" ref="D14:E14" si="2">SUM(D15:D18)</f>
        <v>7026.518</v>
      </c>
      <c r="E14" s="16">
        <f t="shared" si="2"/>
        <v>0</v>
      </c>
    </row>
    <row r="15" spans="1:5" ht="15.95" customHeight="1" x14ac:dyDescent="0.25">
      <c r="A15" s="4" t="s">
        <v>8</v>
      </c>
      <c r="B15" s="8" t="s">
        <v>70</v>
      </c>
      <c r="C15" s="16">
        <v>5540.48</v>
      </c>
      <c r="D15" s="16">
        <f>C15</f>
        <v>5540.48</v>
      </c>
      <c r="E15" s="16">
        <f>D15-C15</f>
        <v>0</v>
      </c>
    </row>
    <row r="16" spans="1:5" ht="15.95" customHeight="1" x14ac:dyDescent="0.25">
      <c r="A16" s="4" t="s">
        <v>10</v>
      </c>
      <c r="B16" s="8" t="s">
        <v>71</v>
      </c>
      <c r="C16" s="16">
        <v>300.42599999999999</v>
      </c>
      <c r="D16" s="16">
        <f>C16</f>
        <v>300.42599999999999</v>
      </c>
      <c r="E16" s="16">
        <f t="shared" ref="E16:E17" si="3">D16-C16</f>
        <v>0</v>
      </c>
    </row>
    <row r="17" spans="1:7" ht="15.95" customHeight="1" x14ac:dyDescent="0.25">
      <c r="A17" s="4" t="s">
        <v>54</v>
      </c>
      <c r="B17" s="8" t="s">
        <v>72</v>
      </c>
      <c r="C17" s="16">
        <v>170.63200000000001</v>
      </c>
      <c r="D17" s="16">
        <f>C17</f>
        <v>170.63200000000001</v>
      </c>
      <c r="E17" s="16">
        <f t="shared" si="3"/>
        <v>0</v>
      </c>
    </row>
    <row r="18" spans="1:7" ht="15.95" customHeight="1" x14ac:dyDescent="0.25">
      <c r="A18" s="4" t="s">
        <v>55</v>
      </c>
      <c r="B18" s="8" t="s">
        <v>73</v>
      </c>
      <c r="C18" s="16">
        <v>1014.98</v>
      </c>
      <c r="D18" s="16">
        <f>C18</f>
        <v>1014.98</v>
      </c>
      <c r="E18" s="16">
        <f>D18-C18</f>
        <v>0</v>
      </c>
    </row>
    <row r="19" spans="1:7" ht="28.5" x14ac:dyDescent="0.25">
      <c r="A19" s="5" t="s">
        <v>17</v>
      </c>
      <c r="B19" s="7" t="s">
        <v>74</v>
      </c>
      <c r="C19" s="15">
        <f>C20+C23+C26</f>
        <v>5704.18</v>
      </c>
      <c r="D19" s="15">
        <f t="shared" ref="D19" si="4">D20+D23+D26</f>
        <v>5704.18</v>
      </c>
      <c r="E19" s="15">
        <f>D19-C19</f>
        <v>0</v>
      </c>
    </row>
    <row r="20" spans="1:7" ht="15.95" customHeight="1" x14ac:dyDescent="0.25">
      <c r="A20" s="5">
        <v>1</v>
      </c>
      <c r="B20" s="7" t="s">
        <v>53</v>
      </c>
      <c r="C20" s="15">
        <f>C21+C21</f>
        <v>0</v>
      </c>
      <c r="D20" s="15">
        <f t="shared" ref="D20" si="5">D21+D21</f>
        <v>0</v>
      </c>
      <c r="E20" s="15">
        <f>D20-C20</f>
        <v>0</v>
      </c>
    </row>
    <row r="21" spans="1:7" ht="15.95" customHeight="1" x14ac:dyDescent="0.25">
      <c r="A21" s="4" t="s">
        <v>8</v>
      </c>
      <c r="B21" s="8" t="s">
        <v>9</v>
      </c>
      <c r="C21" s="16"/>
      <c r="D21" s="16"/>
      <c r="E21" s="15">
        <f t="shared" ref="E21:E30" si="6">D21-C21</f>
        <v>0</v>
      </c>
    </row>
    <row r="22" spans="1:7" ht="15.95" customHeight="1" x14ac:dyDescent="0.25">
      <c r="A22" s="4" t="s">
        <v>10</v>
      </c>
      <c r="B22" s="8" t="s">
        <v>47</v>
      </c>
      <c r="C22" s="16"/>
      <c r="D22" s="16"/>
      <c r="E22" s="15">
        <f t="shared" si="6"/>
        <v>0</v>
      </c>
    </row>
    <row r="23" spans="1:7" ht="15.95" customHeight="1" x14ac:dyDescent="0.25">
      <c r="A23" s="5">
        <v>2</v>
      </c>
      <c r="B23" s="7" t="s">
        <v>12</v>
      </c>
      <c r="C23" s="15">
        <f>C24+C25</f>
        <v>0</v>
      </c>
      <c r="D23" s="15">
        <f t="shared" ref="D23" si="7">D24+D25</f>
        <v>0</v>
      </c>
      <c r="E23" s="15">
        <f t="shared" si="6"/>
        <v>0</v>
      </c>
    </row>
    <row r="24" spans="1:7" ht="15.95" customHeight="1" x14ac:dyDescent="0.25">
      <c r="A24" s="4" t="s">
        <v>8</v>
      </c>
      <c r="B24" s="8" t="s">
        <v>13</v>
      </c>
      <c r="C24" s="16"/>
      <c r="D24" s="16"/>
      <c r="E24" s="15">
        <f t="shared" si="6"/>
        <v>0</v>
      </c>
    </row>
    <row r="25" spans="1:7" ht="15.95" customHeight="1" x14ac:dyDescent="0.25">
      <c r="A25" s="4" t="s">
        <v>10</v>
      </c>
      <c r="B25" s="8" t="s">
        <v>46</v>
      </c>
      <c r="C25" s="16"/>
      <c r="D25" s="16"/>
      <c r="E25" s="15">
        <f t="shared" si="6"/>
        <v>0</v>
      </c>
      <c r="G25" s="14"/>
    </row>
    <row r="26" spans="1:7" ht="15.95" customHeight="1" x14ac:dyDescent="0.25">
      <c r="A26" s="5">
        <v>3</v>
      </c>
      <c r="B26" s="7" t="s">
        <v>44</v>
      </c>
      <c r="C26" s="15">
        <f>C27+C28+C30+C29</f>
        <v>5704.18</v>
      </c>
      <c r="D26" s="15">
        <f t="shared" ref="D26" si="8">D27+D28+D30+D29</f>
        <v>5704.18</v>
      </c>
      <c r="E26" s="15">
        <f t="shared" si="6"/>
        <v>0</v>
      </c>
      <c r="G26" s="14"/>
    </row>
    <row r="27" spans="1:7" ht="15.95" customHeight="1" x14ac:dyDescent="0.25">
      <c r="A27" s="4" t="s">
        <v>8</v>
      </c>
      <c r="B27" s="8" t="s">
        <v>51</v>
      </c>
      <c r="C27" s="16">
        <f>C15</f>
        <v>5540.48</v>
      </c>
      <c r="D27" s="16">
        <f>C27</f>
        <v>5540.48</v>
      </c>
      <c r="E27" s="15">
        <f t="shared" si="6"/>
        <v>0</v>
      </c>
    </row>
    <row r="28" spans="1:7" ht="15.95" customHeight="1" x14ac:dyDescent="0.25">
      <c r="A28" s="4" t="s">
        <v>10</v>
      </c>
      <c r="B28" s="8" t="s">
        <v>52</v>
      </c>
      <c r="C28" s="16">
        <v>1.6</v>
      </c>
      <c r="D28" s="16">
        <f>C28</f>
        <v>1.6</v>
      </c>
      <c r="E28" s="15">
        <f t="shared" si="6"/>
        <v>0</v>
      </c>
    </row>
    <row r="29" spans="1:7" ht="15.95" customHeight="1" x14ac:dyDescent="0.25">
      <c r="A29" s="4" t="s">
        <v>54</v>
      </c>
      <c r="B29" s="8" t="s">
        <v>79</v>
      </c>
      <c r="C29" s="16">
        <f>149.5+12.6</f>
        <v>162.1</v>
      </c>
      <c r="D29" s="16">
        <f>C29</f>
        <v>162.1</v>
      </c>
      <c r="E29" s="15"/>
    </row>
    <row r="30" spans="1:7" ht="15.95" customHeight="1" x14ac:dyDescent="0.25">
      <c r="A30" s="4" t="s">
        <v>55</v>
      </c>
      <c r="B30" s="8" t="s">
        <v>59</v>
      </c>
      <c r="C30" s="16">
        <v>0</v>
      </c>
      <c r="D30" s="16">
        <v>0</v>
      </c>
      <c r="E30" s="15">
        <f t="shared" si="6"/>
        <v>0</v>
      </c>
    </row>
    <row r="31" spans="1:7" ht="15.95" customHeight="1" x14ac:dyDescent="0.25">
      <c r="A31" s="5" t="s">
        <v>63</v>
      </c>
      <c r="B31" s="7" t="s">
        <v>78</v>
      </c>
      <c r="C31" s="15">
        <f>SUM(C32:C34)</f>
        <v>0</v>
      </c>
      <c r="D31" s="15">
        <f t="shared" ref="D31:E31" si="9">SUM(D32:D34)</f>
        <v>0</v>
      </c>
      <c r="E31" s="15">
        <f t="shared" si="9"/>
        <v>0</v>
      </c>
    </row>
    <row r="32" spans="1:7" ht="15.95" customHeight="1" x14ac:dyDescent="0.25">
      <c r="A32" s="1">
        <v>1</v>
      </c>
      <c r="B32" s="8" t="s">
        <v>14</v>
      </c>
      <c r="C32" s="16">
        <v>0</v>
      </c>
      <c r="D32" s="16">
        <f>C32</f>
        <v>0</v>
      </c>
      <c r="E32" s="16">
        <f>D32-C32</f>
        <v>0</v>
      </c>
    </row>
    <row r="33" spans="1:5" ht="15.95" customHeight="1" x14ac:dyDescent="0.25">
      <c r="A33" s="1">
        <v>2</v>
      </c>
      <c r="B33" s="8" t="s">
        <v>43</v>
      </c>
      <c r="C33" s="16">
        <v>0</v>
      </c>
      <c r="D33" s="16">
        <f>C33</f>
        <v>0</v>
      </c>
      <c r="E33" s="16">
        <f>D33-C33</f>
        <v>0</v>
      </c>
    </row>
    <row r="34" spans="1:5" s="11" customFormat="1" ht="15.95" customHeight="1" x14ac:dyDescent="0.25">
      <c r="A34" s="1">
        <v>3</v>
      </c>
      <c r="B34" s="8" t="s">
        <v>44</v>
      </c>
      <c r="C34" s="15"/>
      <c r="D34" s="16">
        <f>C34</f>
        <v>0</v>
      </c>
      <c r="E34" s="16">
        <f>D34-C34</f>
        <v>0</v>
      </c>
    </row>
    <row r="35" spans="1:5" s="11" customFormat="1" ht="15.95" customHeight="1" x14ac:dyDescent="0.25">
      <c r="A35" s="5" t="s">
        <v>64</v>
      </c>
      <c r="B35" s="7" t="s">
        <v>68</v>
      </c>
      <c r="C35" s="15">
        <f>SUM(C36:C39)</f>
        <v>1322.338</v>
      </c>
      <c r="D35" s="15">
        <f t="shared" ref="D35:E35" si="10">SUM(D36:D39)</f>
        <v>1322.338</v>
      </c>
      <c r="E35" s="15">
        <f t="shared" si="10"/>
        <v>0</v>
      </c>
    </row>
    <row r="36" spans="1:5" s="11" customFormat="1" ht="15.95" customHeight="1" x14ac:dyDescent="0.25">
      <c r="A36" s="1">
        <v>1</v>
      </c>
      <c r="B36" s="8" t="s">
        <v>70</v>
      </c>
      <c r="C36" s="16">
        <f>C15-C27-C32</f>
        <v>0</v>
      </c>
      <c r="D36" s="16">
        <f>C36</f>
        <v>0</v>
      </c>
      <c r="E36" s="16">
        <f>D36-C36</f>
        <v>0</v>
      </c>
    </row>
    <row r="37" spans="1:5" s="11" customFormat="1" ht="15.95" customHeight="1" x14ac:dyDescent="0.25">
      <c r="A37" s="1">
        <v>2</v>
      </c>
      <c r="B37" s="8" t="s">
        <v>71</v>
      </c>
      <c r="C37" s="16">
        <f>C16-C28-C32</f>
        <v>298.82599999999996</v>
      </c>
      <c r="D37" s="16">
        <f>C37</f>
        <v>298.82599999999996</v>
      </c>
      <c r="E37" s="16">
        <f>D37-C37</f>
        <v>0</v>
      </c>
    </row>
    <row r="38" spans="1:5" s="11" customFormat="1" ht="15.95" customHeight="1" x14ac:dyDescent="0.25">
      <c r="A38" s="1">
        <v>3</v>
      </c>
      <c r="B38" s="8" t="s">
        <v>72</v>
      </c>
      <c r="C38" s="16">
        <f>C17-C29-C33</f>
        <v>8.5320000000000107</v>
      </c>
      <c r="D38" s="16">
        <f>C38</f>
        <v>8.5320000000000107</v>
      </c>
      <c r="E38" s="16">
        <f>D38-C38</f>
        <v>0</v>
      </c>
    </row>
    <row r="39" spans="1:5" s="11" customFormat="1" ht="15.95" customHeight="1" x14ac:dyDescent="0.25">
      <c r="A39" s="1">
        <v>4</v>
      </c>
      <c r="B39" s="8" t="s">
        <v>73</v>
      </c>
      <c r="C39" s="16">
        <f>C18-C30-C34</f>
        <v>1014.98</v>
      </c>
      <c r="D39" s="16">
        <f>C39</f>
        <v>1014.98</v>
      </c>
      <c r="E39" s="16">
        <f>D39-C39</f>
        <v>0</v>
      </c>
    </row>
    <row r="40" spans="1:5" s="11" customFormat="1" ht="15.75" x14ac:dyDescent="0.25">
      <c r="A40" s="5" t="s">
        <v>42</v>
      </c>
      <c r="B40" s="7" t="s">
        <v>45</v>
      </c>
      <c r="C40" s="15">
        <f>C41+C44+C51+C54+C57+C60+C63+C66+C69+C72</f>
        <v>14204.262000000001</v>
      </c>
      <c r="D40" s="15">
        <f>D41+D44+D51+D54+D57+D60+D63+D66+D69+D72</f>
        <v>14204.262000000001</v>
      </c>
      <c r="E40" s="16">
        <f>D40-C40</f>
        <v>0</v>
      </c>
    </row>
    <row r="41" spans="1:5" s="11" customFormat="1" ht="15.95" customHeight="1" x14ac:dyDescent="0.25">
      <c r="A41" s="5">
        <v>1</v>
      </c>
      <c r="B41" s="7" t="s">
        <v>12</v>
      </c>
      <c r="C41" s="15">
        <f>C42+C43</f>
        <v>14204.262000000001</v>
      </c>
      <c r="D41" s="15">
        <f t="shared" ref="D41:E41" si="11">D42+D43</f>
        <v>14204.262000000001</v>
      </c>
      <c r="E41" s="15">
        <f t="shared" si="11"/>
        <v>0</v>
      </c>
    </row>
    <row r="42" spans="1:5" ht="15.95" customHeight="1" x14ac:dyDescent="0.25">
      <c r="A42" s="1" t="s">
        <v>4</v>
      </c>
      <c r="B42" s="8" t="s">
        <v>13</v>
      </c>
      <c r="C42" s="16">
        <v>10316.349</v>
      </c>
      <c r="D42" s="16">
        <f>C42</f>
        <v>10316.349</v>
      </c>
      <c r="E42" s="16">
        <f>D42-C42</f>
        <v>0</v>
      </c>
    </row>
    <row r="43" spans="1:5" ht="15.95" customHeight="1" x14ac:dyDescent="0.25">
      <c r="A43" s="1" t="s">
        <v>6</v>
      </c>
      <c r="B43" s="8" t="s">
        <v>46</v>
      </c>
      <c r="C43" s="16">
        <f>146.683+3541.23+200</f>
        <v>3887.913</v>
      </c>
      <c r="D43" s="16">
        <f>C43</f>
        <v>3887.913</v>
      </c>
      <c r="E43" s="16">
        <f>D43-C43</f>
        <v>0</v>
      </c>
    </row>
    <row r="44" spans="1:5" s="11" customFormat="1" ht="15.95" customHeight="1" x14ac:dyDescent="0.25">
      <c r="A44" s="5">
        <v>2</v>
      </c>
      <c r="B44" s="7" t="s">
        <v>75</v>
      </c>
      <c r="C44" s="15"/>
      <c r="D44" s="15"/>
      <c r="E44" s="16">
        <f t="shared" ref="E44:E74" si="12">D44-C44</f>
        <v>0</v>
      </c>
    </row>
    <row r="45" spans="1:5" ht="15.75" x14ac:dyDescent="0.25">
      <c r="A45" s="1" t="s">
        <v>7</v>
      </c>
      <c r="B45" s="8" t="s">
        <v>56</v>
      </c>
      <c r="C45" s="16"/>
      <c r="D45" s="16"/>
      <c r="E45" s="16">
        <f t="shared" si="12"/>
        <v>0</v>
      </c>
    </row>
    <row r="46" spans="1:5" ht="15.95" hidden="1" customHeight="1" x14ac:dyDescent="0.25">
      <c r="A46" s="1"/>
      <c r="B46" s="9" t="s">
        <v>50</v>
      </c>
      <c r="C46" s="16"/>
      <c r="D46" s="16"/>
      <c r="E46" s="16">
        <f t="shared" si="12"/>
        <v>0</v>
      </c>
    </row>
    <row r="47" spans="1:5" ht="15.95" hidden="1" customHeight="1" x14ac:dyDescent="0.25">
      <c r="A47" s="1"/>
      <c r="B47" s="9" t="s">
        <v>48</v>
      </c>
      <c r="C47" s="16"/>
      <c r="D47" s="16"/>
      <c r="E47" s="16">
        <f t="shared" si="12"/>
        <v>0</v>
      </c>
    </row>
    <row r="48" spans="1:5" ht="15.95" hidden="1" customHeight="1" x14ac:dyDescent="0.25">
      <c r="A48" s="1"/>
      <c r="B48" s="9" t="s">
        <v>49</v>
      </c>
      <c r="C48" s="16"/>
      <c r="D48" s="16"/>
      <c r="E48" s="16">
        <f t="shared" si="12"/>
        <v>0</v>
      </c>
    </row>
    <row r="49" spans="1:5" ht="15.75" x14ac:dyDescent="0.25">
      <c r="A49" s="1" t="s">
        <v>11</v>
      </c>
      <c r="B49" s="8" t="s">
        <v>58</v>
      </c>
      <c r="C49" s="16"/>
      <c r="D49" s="16"/>
      <c r="E49" s="16">
        <f t="shared" si="12"/>
        <v>0</v>
      </c>
    </row>
    <row r="50" spans="1:5" ht="15.95" customHeight="1" x14ac:dyDescent="0.25">
      <c r="A50" s="1" t="s">
        <v>18</v>
      </c>
      <c r="B50" s="8" t="s">
        <v>47</v>
      </c>
      <c r="C50" s="16"/>
      <c r="D50" s="16"/>
      <c r="E50" s="16">
        <f t="shared" si="12"/>
        <v>0</v>
      </c>
    </row>
    <row r="51" spans="1:5" s="11" customFormat="1" ht="15.75" x14ac:dyDescent="0.25">
      <c r="A51" s="5">
        <v>3</v>
      </c>
      <c r="B51" s="7" t="s">
        <v>60</v>
      </c>
      <c r="C51" s="15">
        <f>C52+C53</f>
        <v>0</v>
      </c>
      <c r="D51" s="15">
        <f t="shared" ref="D51" si="13">D52+D53</f>
        <v>0</v>
      </c>
      <c r="E51" s="16">
        <f t="shared" si="12"/>
        <v>0</v>
      </c>
    </row>
    <row r="52" spans="1:5" ht="15.95" customHeight="1" x14ac:dyDescent="0.25">
      <c r="A52" s="1" t="s">
        <v>15</v>
      </c>
      <c r="B52" s="8" t="s">
        <v>9</v>
      </c>
      <c r="C52" s="16"/>
      <c r="D52" s="16"/>
      <c r="E52" s="16">
        <f t="shared" si="12"/>
        <v>0</v>
      </c>
    </row>
    <row r="53" spans="1:5" ht="15.95" customHeight="1" x14ac:dyDescent="0.25">
      <c r="A53" s="1" t="s">
        <v>16</v>
      </c>
      <c r="B53" s="8" t="s">
        <v>47</v>
      </c>
      <c r="C53" s="16"/>
      <c r="D53" s="16">
        <f>C53</f>
        <v>0</v>
      </c>
      <c r="E53" s="16">
        <f t="shared" si="12"/>
        <v>0</v>
      </c>
    </row>
    <row r="54" spans="1:5" s="11" customFormat="1" ht="15.95" customHeight="1" x14ac:dyDescent="0.25">
      <c r="A54" s="5">
        <v>4</v>
      </c>
      <c r="B54" s="7" t="s">
        <v>61</v>
      </c>
      <c r="C54" s="15"/>
      <c r="D54" s="15"/>
      <c r="E54" s="16">
        <f t="shared" si="12"/>
        <v>0</v>
      </c>
    </row>
    <row r="55" spans="1:5" ht="15.95" customHeight="1" x14ac:dyDescent="0.25">
      <c r="A55" s="1" t="s">
        <v>19</v>
      </c>
      <c r="B55" s="8" t="s">
        <v>9</v>
      </c>
      <c r="C55" s="16"/>
      <c r="D55" s="16"/>
      <c r="E55" s="16">
        <f t="shared" si="12"/>
        <v>0</v>
      </c>
    </row>
    <row r="56" spans="1:5" ht="15.95" customHeight="1" x14ac:dyDescent="0.25">
      <c r="A56" s="1" t="s">
        <v>20</v>
      </c>
      <c r="B56" s="8" t="s">
        <v>47</v>
      </c>
      <c r="C56" s="16"/>
      <c r="D56" s="16"/>
      <c r="E56" s="16">
        <f t="shared" si="12"/>
        <v>0</v>
      </c>
    </row>
    <row r="57" spans="1:5" s="11" customFormat="1" ht="15.95" customHeight="1" x14ac:dyDescent="0.25">
      <c r="A57" s="5">
        <v>5</v>
      </c>
      <c r="B57" s="7" t="s">
        <v>76</v>
      </c>
      <c r="C57" s="15">
        <f>C58+C59</f>
        <v>0</v>
      </c>
      <c r="D57" s="15">
        <f>D58+D59</f>
        <v>0</v>
      </c>
      <c r="E57" s="16">
        <f t="shared" si="12"/>
        <v>0</v>
      </c>
    </row>
    <row r="58" spans="1:5" ht="15.95" customHeight="1" x14ac:dyDescent="0.25">
      <c r="A58" s="1" t="s">
        <v>21</v>
      </c>
      <c r="B58" s="8" t="s">
        <v>9</v>
      </c>
      <c r="C58" s="16"/>
      <c r="D58" s="16"/>
      <c r="E58" s="16">
        <f t="shared" si="12"/>
        <v>0</v>
      </c>
    </row>
    <row r="59" spans="1:5" ht="15.95" customHeight="1" x14ac:dyDescent="0.25">
      <c r="A59" s="1" t="s">
        <v>22</v>
      </c>
      <c r="B59" s="8" t="s">
        <v>47</v>
      </c>
      <c r="C59" s="16"/>
      <c r="D59" s="16">
        <f>C59</f>
        <v>0</v>
      </c>
      <c r="E59" s="16">
        <f t="shared" si="12"/>
        <v>0</v>
      </c>
    </row>
    <row r="60" spans="1:5" s="11" customFormat="1" ht="15.95" customHeight="1" x14ac:dyDescent="0.25">
      <c r="A60" s="5">
        <v>6</v>
      </c>
      <c r="B60" s="7" t="s">
        <v>23</v>
      </c>
      <c r="C60" s="15"/>
      <c r="D60" s="15"/>
      <c r="E60" s="16">
        <f t="shared" si="12"/>
        <v>0</v>
      </c>
    </row>
    <row r="61" spans="1:5" ht="15.95" customHeight="1" x14ac:dyDescent="0.25">
      <c r="A61" s="1" t="s">
        <v>24</v>
      </c>
      <c r="B61" s="8" t="s">
        <v>9</v>
      </c>
      <c r="C61" s="16"/>
      <c r="D61" s="16"/>
      <c r="E61" s="16">
        <f t="shared" si="12"/>
        <v>0</v>
      </c>
    </row>
    <row r="62" spans="1:5" ht="15.95" customHeight="1" x14ac:dyDescent="0.25">
      <c r="A62" s="1" t="s">
        <v>25</v>
      </c>
      <c r="B62" s="8" t="s">
        <v>47</v>
      </c>
      <c r="C62" s="16"/>
      <c r="D62" s="16"/>
      <c r="E62" s="16">
        <f t="shared" si="12"/>
        <v>0</v>
      </c>
    </row>
    <row r="63" spans="1:5" s="11" customFormat="1" ht="15.95" customHeight="1" x14ac:dyDescent="0.25">
      <c r="A63" s="5">
        <v>7</v>
      </c>
      <c r="B63" s="7" t="s">
        <v>26</v>
      </c>
      <c r="C63" s="15"/>
      <c r="D63" s="15"/>
      <c r="E63" s="16">
        <f t="shared" si="12"/>
        <v>0</v>
      </c>
    </row>
    <row r="64" spans="1:5" ht="15.95" customHeight="1" x14ac:dyDescent="0.25">
      <c r="A64" s="1" t="s">
        <v>27</v>
      </c>
      <c r="B64" s="8" t="s">
        <v>9</v>
      </c>
      <c r="C64" s="16"/>
      <c r="D64" s="16"/>
      <c r="E64" s="16">
        <f t="shared" si="12"/>
        <v>0</v>
      </c>
    </row>
    <row r="65" spans="1:5" ht="15.95" customHeight="1" x14ac:dyDescent="0.25">
      <c r="A65" s="1" t="s">
        <v>28</v>
      </c>
      <c r="B65" s="8" t="s">
        <v>47</v>
      </c>
      <c r="C65" s="16"/>
      <c r="D65" s="16"/>
      <c r="E65" s="16">
        <f t="shared" si="12"/>
        <v>0</v>
      </c>
    </row>
    <row r="66" spans="1:5" s="11" customFormat="1" ht="15.95" customHeight="1" x14ac:dyDescent="0.25">
      <c r="A66" s="5">
        <v>8</v>
      </c>
      <c r="B66" s="7" t="s">
        <v>77</v>
      </c>
      <c r="C66" s="15">
        <f>C67+C68</f>
        <v>0</v>
      </c>
      <c r="D66" s="15">
        <f t="shared" ref="D66" si="14">D67+D68</f>
        <v>0</v>
      </c>
      <c r="E66" s="16">
        <f t="shared" si="12"/>
        <v>0</v>
      </c>
    </row>
    <row r="67" spans="1:5" ht="15.95" customHeight="1" x14ac:dyDescent="0.25">
      <c r="A67" s="1" t="s">
        <v>29</v>
      </c>
      <c r="B67" s="8" t="s">
        <v>9</v>
      </c>
      <c r="C67" s="16"/>
      <c r="D67" s="16"/>
      <c r="E67" s="16">
        <f t="shared" si="12"/>
        <v>0</v>
      </c>
    </row>
    <row r="68" spans="1:5" ht="15.95" customHeight="1" x14ac:dyDescent="0.25">
      <c r="A68" s="1" t="s">
        <v>30</v>
      </c>
      <c r="B68" s="8" t="s">
        <v>47</v>
      </c>
      <c r="C68" s="16"/>
      <c r="D68" s="16">
        <f>C68</f>
        <v>0</v>
      </c>
      <c r="E68" s="16">
        <f t="shared" si="12"/>
        <v>0</v>
      </c>
    </row>
    <row r="69" spans="1:5" s="11" customFormat="1" ht="15.75" x14ac:dyDescent="0.25">
      <c r="A69" s="5">
        <v>9</v>
      </c>
      <c r="B69" s="7" t="s">
        <v>62</v>
      </c>
      <c r="C69" s="15"/>
      <c r="D69" s="15"/>
      <c r="E69" s="16">
        <f t="shared" si="12"/>
        <v>0</v>
      </c>
    </row>
    <row r="70" spans="1:5" ht="15.95" customHeight="1" x14ac:dyDescent="0.25">
      <c r="A70" s="1" t="s">
        <v>31</v>
      </c>
      <c r="B70" s="8" t="s">
        <v>9</v>
      </c>
      <c r="C70" s="16"/>
      <c r="D70" s="16"/>
      <c r="E70" s="16">
        <f t="shared" si="12"/>
        <v>0</v>
      </c>
    </row>
    <row r="71" spans="1:5" ht="15.95" customHeight="1" x14ac:dyDescent="0.25">
      <c r="A71" s="1" t="s">
        <v>32</v>
      </c>
      <c r="B71" s="8" t="s">
        <v>47</v>
      </c>
      <c r="C71" s="16"/>
      <c r="D71" s="16"/>
      <c r="E71" s="16">
        <f t="shared" si="12"/>
        <v>0</v>
      </c>
    </row>
    <row r="72" spans="1:5" s="11" customFormat="1" ht="15.95" customHeight="1" x14ac:dyDescent="0.25">
      <c r="A72" s="5">
        <v>10</v>
      </c>
      <c r="B72" s="7" t="s">
        <v>33</v>
      </c>
      <c r="C72" s="15"/>
      <c r="D72" s="15"/>
      <c r="E72" s="16">
        <f t="shared" si="12"/>
        <v>0</v>
      </c>
    </row>
    <row r="73" spans="1:5" ht="15.95" customHeight="1" x14ac:dyDescent="0.25">
      <c r="A73" s="1" t="s">
        <v>34</v>
      </c>
      <c r="B73" s="8" t="s">
        <v>9</v>
      </c>
      <c r="C73" s="16"/>
      <c r="D73" s="16"/>
      <c r="E73" s="16">
        <f t="shared" si="12"/>
        <v>0</v>
      </c>
    </row>
    <row r="74" spans="1:5" ht="15.95" customHeight="1" x14ac:dyDescent="0.25">
      <c r="A74" s="2" t="s">
        <v>35</v>
      </c>
      <c r="B74" s="13" t="s">
        <v>47</v>
      </c>
      <c r="C74" s="18"/>
      <c r="D74" s="18"/>
      <c r="E74" s="18">
        <f t="shared" si="12"/>
        <v>0</v>
      </c>
    </row>
  </sheetData>
  <mergeCells count="8">
    <mergeCell ref="E8:E9"/>
    <mergeCell ref="A3:E3"/>
    <mergeCell ref="A4:E4"/>
    <mergeCell ref="A5:E5"/>
    <mergeCell ref="A8:A9"/>
    <mergeCell ref="B8:B9"/>
    <mergeCell ref="C8:C9"/>
    <mergeCell ref="D8:D9"/>
  </mergeCells>
  <printOptions horizontalCentered="1"/>
  <pageMargins left="0.5" right="0.35" top="0.55000000000000004" bottom="0.68" header="0.59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Mau 04 - Quyet toan</vt:lpstr>
      <vt:lpstr>'Mau 04 - Quyet toan'!Print_Titles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NguyenThiLeThuy</dc:creator>
  <cp:lastModifiedBy>nguyenminhquan</cp:lastModifiedBy>
  <cp:lastPrinted>2022-05-06T01:27:11Z</cp:lastPrinted>
  <dcterms:created xsi:type="dcterms:W3CDTF">2017-09-13T07:57:57Z</dcterms:created>
  <dcterms:modified xsi:type="dcterms:W3CDTF">2022-05-10T03:16:23Z</dcterms:modified>
</cp:coreProperties>
</file>