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35" windowWidth="20340" windowHeight="7935" tabRatio="866" activeTab="9"/>
  </bookViews>
  <sheets>
    <sheet name="SLD" sheetId="40" r:id="rId1"/>
    <sheet name="Cty KTTL" sheetId="39" r:id="rId2"/>
    <sheet name="SVH" sheetId="38" r:id="rId3"/>
    <sheet name="SKH" sheetId="37" r:id="rId4"/>
    <sheet name="BQL GN" sheetId="36" r:id="rId5"/>
    <sheet name="SGD" sheetId="35" r:id="rId6"/>
    <sheet name="SNN" sheetId="34" r:id="rId7"/>
    <sheet name="BCH BP" sheetId="33" r:id="rId8"/>
    <sheet name="BCH QS" sheetId="32" r:id="rId9"/>
    <sheet name="BQL NN" sheetId="31" r:id="rId10"/>
    <sheet name="SYT" sheetId="30" r:id="rId11"/>
    <sheet name="BQL GT" sheetId="28" r:id="rId12"/>
    <sheet name="SCT" sheetId="27" r:id="rId13"/>
    <sheet name="BQL CL" sheetId="25" r:id="rId14"/>
    <sheet name="SGT" sheetId="1" r:id="rId15"/>
    <sheet name="BQL T" sheetId="3" r:id="rId16"/>
  </sheets>
  <definedNames>
    <definedName name="_xlnm.Print_Titles" localSheetId="7">'BCH BP'!$5:$7</definedName>
    <definedName name="_xlnm.Print_Titles" localSheetId="8">'BCH QS'!$5:$5</definedName>
    <definedName name="_xlnm.Print_Titles" localSheetId="13">'BQL CL'!$5:$5</definedName>
    <definedName name="_xlnm.Print_Titles" localSheetId="4">'BQL GN'!$5:$5</definedName>
    <definedName name="_xlnm.Print_Titles" localSheetId="11">'BQL GT'!$5:$8</definedName>
    <definedName name="_xlnm.Print_Titles" localSheetId="9">'BQL NN'!$5:$8</definedName>
    <definedName name="_xlnm.Print_Titles" localSheetId="15">'BQL T'!$5:$8</definedName>
    <definedName name="_xlnm.Print_Titles" localSheetId="1">'Cty KTTL'!$5:$6</definedName>
    <definedName name="_xlnm.Print_Titles" localSheetId="12">SCT!$5:$7</definedName>
    <definedName name="_xlnm.Print_Titles" localSheetId="5">SGD!$5:$7</definedName>
    <definedName name="_xlnm.Print_Titles" localSheetId="14">SGT!$5:$5</definedName>
    <definedName name="_xlnm.Print_Titles" localSheetId="3">SKH!$5:$5</definedName>
    <definedName name="_xlnm.Print_Titles" localSheetId="0">SLD!$5:$5</definedName>
    <definedName name="_xlnm.Print_Titles" localSheetId="6">SNN!$5:$5</definedName>
    <definedName name="_xlnm.Print_Titles" localSheetId="2">SVH!$5:$5</definedName>
    <definedName name="_xlnm.Print_Titles" localSheetId="10">SYT!$5:$7</definedName>
  </definedNames>
  <calcPr calcId="144525"/>
</workbook>
</file>

<file path=xl/calcChain.xml><?xml version="1.0" encoding="utf-8"?>
<calcChain xmlns="http://schemas.openxmlformats.org/spreadsheetml/2006/main">
  <c r="A32" i="3" l="1"/>
  <c r="A33" i="3"/>
  <c r="A34" i="3"/>
  <c r="A35" i="3"/>
  <c r="A36" i="3"/>
  <c r="D29" i="3"/>
  <c r="E7" i="39" l="1"/>
  <c r="F7" i="39"/>
  <c r="D7" i="39"/>
  <c r="E18" i="39"/>
  <c r="F18" i="39"/>
  <c r="D18" i="39"/>
  <c r="E7" i="40" l="1"/>
  <c r="F7" i="40"/>
  <c r="D7" i="40"/>
  <c r="F8" i="39" l="1"/>
  <c r="F16" i="39"/>
  <c r="E17" i="39"/>
  <c r="E16" i="39" s="1"/>
  <c r="D16" i="39"/>
  <c r="E15" i="39"/>
  <c r="E14" i="39"/>
  <c r="E13" i="39"/>
  <c r="E12" i="39"/>
  <c r="E11" i="39"/>
  <c r="E10" i="39"/>
  <c r="E9" i="39"/>
  <c r="D8" i="39"/>
  <c r="E12" i="38"/>
  <c r="F12" i="38"/>
  <c r="D12" i="38"/>
  <c r="E7" i="38"/>
  <c r="F7" i="38"/>
  <c r="D7" i="38"/>
  <c r="E8" i="38"/>
  <c r="F8" i="38"/>
  <c r="D8" i="38"/>
  <c r="A14" i="38"/>
  <c r="A15" i="38" s="1"/>
  <c r="A16" i="38" s="1"/>
  <c r="A10" i="38"/>
  <c r="A11" i="38" s="1"/>
  <c r="E8" i="37"/>
  <c r="E7" i="37" s="1"/>
  <c r="F7" i="37"/>
  <c r="D7" i="37"/>
  <c r="E8" i="36"/>
  <c r="E7" i="36" s="1"/>
  <c r="F7" i="36"/>
  <c r="D7" i="36"/>
  <c r="E8" i="35"/>
  <c r="F8" i="35"/>
  <c r="G8" i="35"/>
  <c r="H8" i="35"/>
  <c r="D8" i="35"/>
  <c r="F9" i="35"/>
  <c r="E9" i="35"/>
  <c r="A10" i="34"/>
  <c r="A9" i="34"/>
  <c r="E7" i="34"/>
  <c r="F7" i="34"/>
  <c r="D7" i="34"/>
  <c r="E10" i="34"/>
  <c r="E9" i="34"/>
  <c r="E8" i="34"/>
  <c r="F12" i="30"/>
  <c r="F12" i="33"/>
  <c r="F13" i="33"/>
  <c r="F11" i="33" s="1"/>
  <c r="A13" i="33"/>
  <c r="A14" i="30"/>
  <c r="H11" i="33"/>
  <c r="G11" i="33"/>
  <c r="D11" i="33"/>
  <c r="F10" i="33"/>
  <c r="F9" i="33" s="1"/>
  <c r="H9" i="33"/>
  <c r="G9" i="33"/>
  <c r="E9" i="33"/>
  <c r="D9" i="33"/>
  <c r="F7" i="32"/>
  <c r="E7" i="32"/>
  <c r="D7" i="32"/>
  <c r="J18" i="31"/>
  <c r="F18" i="31" s="1"/>
  <c r="J19" i="31"/>
  <c r="F19" i="31" s="1"/>
  <c r="J17" i="31"/>
  <c r="G18" i="31"/>
  <c r="G19" i="31"/>
  <c r="G17" i="31"/>
  <c r="E12" i="31"/>
  <c r="E13" i="31"/>
  <c r="E14" i="31"/>
  <c r="E15" i="31"/>
  <c r="E11" i="31"/>
  <c r="A18" i="31"/>
  <c r="A19" i="31" s="1"/>
  <c r="E16" i="31"/>
  <c r="L16" i="31"/>
  <c r="K16" i="31"/>
  <c r="K9" i="31" s="1"/>
  <c r="I16" i="31"/>
  <c r="H16" i="31"/>
  <c r="D16" i="31"/>
  <c r="J15" i="31"/>
  <c r="F15" i="31" s="1"/>
  <c r="G15" i="31"/>
  <c r="J14" i="31"/>
  <c r="G14" i="31"/>
  <c r="F14" i="31" s="1"/>
  <c r="J13" i="31"/>
  <c r="G13" i="31"/>
  <c r="A13" i="31"/>
  <c r="A14" i="31" s="1"/>
  <c r="A15" i="31" s="1"/>
  <c r="J12" i="31"/>
  <c r="G12" i="31"/>
  <c r="A12" i="31"/>
  <c r="J11" i="31"/>
  <c r="F11" i="31" s="1"/>
  <c r="G11" i="31"/>
  <c r="L10" i="31"/>
  <c r="K10" i="31"/>
  <c r="I10" i="31"/>
  <c r="I9" i="31" s="1"/>
  <c r="H10" i="31"/>
  <c r="H9" i="31" s="1"/>
  <c r="D10" i="31"/>
  <c r="E12" i="30"/>
  <c r="G12" i="30"/>
  <c r="H12" i="30"/>
  <c r="D12" i="30"/>
  <c r="E11" i="30"/>
  <c r="E9" i="30" s="1"/>
  <c r="A11" i="30"/>
  <c r="D9" i="30"/>
  <c r="E8" i="39" l="1"/>
  <c r="F8" i="33"/>
  <c r="H8" i="33"/>
  <c r="D8" i="33"/>
  <c r="E11" i="33"/>
  <c r="G8" i="33"/>
  <c r="E8" i="33"/>
  <c r="D9" i="31"/>
  <c r="G16" i="31"/>
  <c r="L9" i="31"/>
  <c r="F12" i="31"/>
  <c r="J16" i="31"/>
  <c r="F17" i="31"/>
  <c r="F16" i="31" s="1"/>
  <c r="J10" i="31"/>
  <c r="J9" i="31" s="1"/>
  <c r="F13" i="31"/>
  <c r="G10" i="31"/>
  <c r="G9" i="31" s="1"/>
  <c r="F10" i="31"/>
  <c r="E10" i="31"/>
  <c r="E9" i="31" s="1"/>
  <c r="F11" i="30"/>
  <c r="H9" i="30"/>
  <c r="H8" i="30" s="1"/>
  <c r="G9" i="30"/>
  <c r="G8" i="30" s="1"/>
  <c r="D8" i="30"/>
  <c r="E8" i="30"/>
  <c r="F10" i="30"/>
  <c r="F9" i="31" l="1"/>
  <c r="F9" i="30"/>
  <c r="F8" i="30" s="1"/>
  <c r="E14" i="28" l="1"/>
  <c r="E13" i="28"/>
  <c r="E12" i="28"/>
  <c r="E11" i="28"/>
  <c r="A11" i="1"/>
  <c r="A12" i="1"/>
  <c r="E7" i="1"/>
  <c r="F7" i="1"/>
  <c r="D7" i="1"/>
  <c r="E12" i="1"/>
  <c r="J16" i="28"/>
  <c r="I16" i="28"/>
  <c r="H16" i="28"/>
  <c r="G16" i="28"/>
  <c r="F16" i="28"/>
  <c r="D16" i="28"/>
  <c r="G15" i="28"/>
  <c r="F15" i="28" s="1"/>
  <c r="E15" i="28"/>
  <c r="G14" i="28"/>
  <c r="F14" i="28" s="1"/>
  <c r="G13" i="28"/>
  <c r="F13" i="28" s="1"/>
  <c r="G12" i="28"/>
  <c r="A12" i="28"/>
  <c r="A13" i="28" s="1"/>
  <c r="A14" i="28" s="1"/>
  <c r="A15" i="28" s="1"/>
  <c r="G11" i="28"/>
  <c r="I10" i="28"/>
  <c r="I9" i="28" s="1"/>
  <c r="H10" i="28"/>
  <c r="D10" i="28"/>
  <c r="E9" i="27"/>
  <c r="E11" i="27"/>
  <c r="F11" i="27"/>
  <c r="E28" i="3"/>
  <c r="F28" i="3"/>
  <c r="G28" i="3"/>
  <c r="H28" i="3"/>
  <c r="I28" i="3"/>
  <c r="J28" i="3"/>
  <c r="K28" i="3"/>
  <c r="L28" i="3"/>
  <c r="D28" i="3"/>
  <c r="H10" i="3"/>
  <c r="I10" i="3"/>
  <c r="K10" i="3"/>
  <c r="K9" i="3" s="1"/>
  <c r="L10" i="3"/>
  <c r="F10" i="27"/>
  <c r="A10" i="27"/>
  <c r="A11" i="27" s="1"/>
  <c r="F9" i="27"/>
  <c r="H8" i="27"/>
  <c r="G8" i="27"/>
  <c r="D8" i="27"/>
  <c r="F7" i="25"/>
  <c r="E7" i="25"/>
  <c r="D7" i="25"/>
  <c r="I9" i="3" l="1"/>
  <c r="H9" i="28"/>
  <c r="E16" i="28"/>
  <c r="F12" i="28"/>
  <c r="D9" i="28"/>
  <c r="G10" i="28"/>
  <c r="G9" i="28" s="1"/>
  <c r="J10" i="28"/>
  <c r="J9" i="28" s="1"/>
  <c r="F11" i="28"/>
  <c r="E10" i="28"/>
  <c r="H9" i="3"/>
  <c r="L9" i="3"/>
  <c r="F8" i="27"/>
  <c r="E8" i="27"/>
  <c r="A10" i="1"/>
  <c r="A9" i="1"/>
  <c r="A30" i="3"/>
  <c r="A31" i="3" s="1"/>
  <c r="E25" i="3"/>
  <c r="E24" i="3"/>
  <c r="E23" i="3"/>
  <c r="E22" i="3"/>
  <c r="E21" i="3"/>
  <c r="E20" i="3"/>
  <c r="E19" i="3"/>
  <c r="E18" i="3"/>
  <c r="D17" i="3"/>
  <c r="D10" i="3" s="1"/>
  <c r="D9" i="3" s="1"/>
  <c r="E16" i="3"/>
  <c r="E15" i="3"/>
  <c r="E13" i="3"/>
  <c r="E12" i="3"/>
  <c r="E11" i="3"/>
  <c r="J27" i="3"/>
  <c r="J26" i="3"/>
  <c r="J25" i="3"/>
  <c r="J24" i="3"/>
  <c r="J23" i="3"/>
  <c r="J22" i="3"/>
  <c r="J21" i="3"/>
  <c r="J20" i="3"/>
  <c r="J19" i="3"/>
  <c r="J18" i="3"/>
  <c r="J17" i="3"/>
  <c r="J16" i="3"/>
  <c r="J15" i="3"/>
  <c r="J14" i="3"/>
  <c r="J13" i="3"/>
  <c r="J12" i="3"/>
  <c r="J11" i="3"/>
  <c r="E10" i="3" l="1"/>
  <c r="E9" i="3" s="1"/>
  <c r="J10" i="3"/>
  <c r="J9" i="3" s="1"/>
  <c r="E9" i="28"/>
  <c r="F10" i="28"/>
  <c r="F9" i="28" s="1"/>
  <c r="G17" i="3" l="1"/>
  <c r="F17" i="3" s="1"/>
  <c r="G18" i="3" l="1"/>
  <c r="F18" i="3" s="1"/>
  <c r="G19" i="3"/>
  <c r="F19" i="3" s="1"/>
  <c r="G20" i="3"/>
  <c r="F20" i="3" s="1"/>
  <c r="G21" i="3"/>
  <c r="F21" i="3" s="1"/>
  <c r="G22" i="3"/>
  <c r="F22" i="3" s="1"/>
  <c r="G23" i="3"/>
  <c r="F23" i="3" s="1"/>
  <c r="G24" i="3"/>
  <c r="F24" i="3" s="1"/>
  <c r="G25" i="3"/>
  <c r="F25" i="3" s="1"/>
  <c r="G26" i="3"/>
  <c r="F26" i="3" s="1"/>
  <c r="G27" i="3"/>
  <c r="F27" i="3" s="1"/>
  <c r="G13" i="3" l="1"/>
  <c r="F13" i="3" s="1"/>
  <c r="G14" i="3"/>
  <c r="F14" i="3" s="1"/>
  <c r="G12" i="3"/>
  <c r="F12" i="3" s="1"/>
  <c r="G15" i="3"/>
  <c r="F15" i="3" s="1"/>
  <c r="G16" i="3"/>
  <c r="F16" i="3" s="1"/>
  <c r="G11" i="3"/>
  <c r="G10" i="3" l="1"/>
  <c r="G9" i="3" s="1"/>
  <c r="F11" i="3"/>
  <c r="F10" i="3" s="1"/>
  <c r="F9" i="3" s="1"/>
  <c r="A12" i="3" l="1"/>
  <c r="A13" i="3" l="1"/>
  <c r="A14" i="3" s="1"/>
  <c r="A15" i="3" s="1"/>
  <c r="A16" i="3" l="1"/>
  <c r="A17" i="3" s="1"/>
  <c r="A18" i="3" s="1"/>
  <c r="A19" i="3" s="1"/>
  <c r="A20" i="3" s="1"/>
  <c r="A21" i="3" s="1"/>
  <c r="A22" i="3" s="1"/>
  <c r="A23" i="3" s="1"/>
  <c r="A24" i="3" s="1"/>
  <c r="A25" i="3" s="1"/>
  <c r="A26" i="3" s="1"/>
  <c r="A27" i="3" s="1"/>
</calcChain>
</file>

<file path=xl/sharedStrings.xml><?xml version="1.0" encoding="utf-8"?>
<sst xmlns="http://schemas.openxmlformats.org/spreadsheetml/2006/main" count="390" uniqueCount="148">
  <si>
    <t>Đơn vị tính: Triệu đồng</t>
  </si>
  <si>
    <t>TT</t>
  </si>
  <si>
    <t>Ghi chú</t>
  </si>
  <si>
    <t>TỔNG SỐ</t>
  </si>
  <si>
    <t>SỞ GIAO THÔNG VẬN TẢI TỈNH QUẢNG NAM</t>
  </si>
  <si>
    <t>Danh mục dự án</t>
  </si>
  <si>
    <t>Hệ thống thoát nước và vệ sinh môi trường khu đô thị Núi Thành</t>
  </si>
  <si>
    <t>Cải thiện môi trường đô thị Chu Lai - Núi Thành</t>
  </si>
  <si>
    <t>Giảm nghèo khu vực Tây Nguyên tỉnh Quảng Nam</t>
  </si>
  <si>
    <t>BAN QUẢN LÝ DỰ ÁN ĐẦU TƯ XÂY DỰNG TỈNH QUẢNG NAM</t>
  </si>
  <si>
    <t>SỞ NÔNG NGHIỆP VÀ PHÁT TRIỂN NÔNG THÔN TỈNH QUẢNG NAM</t>
  </si>
  <si>
    <t>BAN QUẢN LÝ KHU KINH TẾ MỞ CHU LAI</t>
  </si>
  <si>
    <t>BAN QUẢN LÝ DỰ ÁN GIẢM NGHÈO TÂY NGUYÊN TỈNH QUẢNG NAM</t>
  </si>
  <si>
    <t>SỞ KẾ HOẠCH VÀ ĐẦU TƯ TỈNH QUẢNG NAM</t>
  </si>
  <si>
    <t>Nâng cao năng lực ngành y tế tỉnh Quảng Nam</t>
  </si>
  <si>
    <t>SỞ Y TẾ TỈNH QUẢNG NAM</t>
  </si>
  <si>
    <t>SỞ GIÁO DỤC VÀ ĐÀO TẠO TỈNH QUẢNG NAM</t>
  </si>
  <si>
    <t>BAN QUẢN LÝ DỰ ÁN ĐẦU TƯ XÂY DỰNG CÁC CÔNG TRÌNH NÔNG NGHIỆP VÀ PHÁT TRIỂN NÔNG THÔN TỈNH QUẢNG NAM</t>
  </si>
  <si>
    <t>Mã số
dự án</t>
  </si>
  <si>
    <t>Tổng số</t>
  </si>
  <si>
    <t>Trong đó</t>
  </si>
  <si>
    <t>Nguồn tỉnh vay lại</t>
  </si>
  <si>
    <t>Phát triển thành phố loại 2 tại Quảng Nam, Hà Tĩnh, Đăk Lăk - Tiểu dự án Quảng Nam, phần kết dư</t>
  </si>
  <si>
    <t>7682796</t>
  </si>
  <si>
    <t>Ngân sách tỉnh</t>
  </si>
  <si>
    <t>Tổng mức đầu tư</t>
  </si>
  <si>
    <t>Trong đó:
Ngân sách tỉnh</t>
  </si>
  <si>
    <t>Trường THPT Trần Quý Cáp, thành phố Hội An</t>
  </si>
  <si>
    <t>Trường THPT Hồ Nghinh, huyện Duy Xuyên</t>
  </si>
  <si>
    <t>Trường THPT Nguyễn Dục, huyện Phú Ninh</t>
  </si>
  <si>
    <t>Trường THPT Nguyễn Hiền, huyện Duy Xuyên</t>
  </si>
  <si>
    <t>Trường THPT Thái Phiên, huyện Thăng Bình</t>
  </si>
  <si>
    <t>Trường THPT Nguyễn Khuyến, thị xã Điện Bàn</t>
  </si>
  <si>
    <t>Trường THPT Võ Chí Công, huyện Tây Giang</t>
  </si>
  <si>
    <t>Trường THPT Bắc Trà My, huyện Bắc Trà My</t>
  </si>
  <si>
    <t>Trường THPT Lý Tự Trọng, huyện Thăng Bình</t>
  </si>
  <si>
    <t>Trường THPT Sào Nam, huyện Duy Xuyên</t>
  </si>
  <si>
    <r>
      <rPr>
        <b/>
        <i/>
        <sz val="11"/>
        <rFont val="Times New Roman"/>
        <family val="1"/>
      </rPr>
      <t>Ghi chú:</t>
    </r>
    <r>
      <rPr>
        <sz val="11"/>
        <rFont val="Times New Roman"/>
        <family val="1"/>
      </rPr>
      <t xml:space="preserve"> Đối với danh mục dự án phân bổ sau: Giao BQL dự án ĐTXD tỉnh Quảng Nam chịu trách nhiệm lập báo cáo đề xuất chủ trương đầu tư, gửi Sở Kế hoạch và Đầu tư thẩm định, trình cấp có thẩm quyền phê duyệt chủ trương đầu tư theo đúng quy đinh; hoàn chỉnh thủ tục dự án đầu tư theo quy định, trình UBND tỉnh phân bổ kế hoạch vốn để thực hiện.</t>
    </r>
  </si>
  <si>
    <t>SỞ VĂN HÓA - THỂ THAO VÀ DU LỊCH TỈNH QUẢNG NAM</t>
  </si>
  <si>
    <r>
      <rPr>
        <b/>
        <i/>
        <sz val="11"/>
        <rFont val="Times New Roman"/>
        <family val="1"/>
      </rPr>
      <t>Ghi chú:</t>
    </r>
    <r>
      <rPr>
        <sz val="11"/>
        <rFont val="Times New Roman"/>
        <family val="1"/>
      </rPr>
      <t xml:space="preserve"> Đối với danh mục dự án phân bổ sau: Giao Sở Văn hóa - Thể thao và Du lịch chịu trách nhiệm lập báo cáo đề xuất chủ trương đầu tư, gửi Sở Kế hoạch và Đầu tư thẩm định, trình cấp có thẩm quyền phê duyệt chủ trương đầu tư theo đúng quy đinh; hoàn chỉnh thủ tục dự án đầu tư theo quy định, trình UBND tỉnh phân bổ kế hoạch vốn để thực hiện.</t>
    </r>
  </si>
  <si>
    <t>CÔNG TY TNHH MỘT THÀNH VIÊN KHAI THÁC THỦY LỢI TỈNH QUẢNG NAM</t>
  </si>
  <si>
    <t>BỘ CHỈ HUY QUÂN SỰ TỈNH QUẢNG NAM</t>
  </si>
  <si>
    <t>BỘ CHỈ HUY BỘ ĐỘI BIÊN PHÒNG TỈNH QUẢNG NAM</t>
  </si>
  <si>
    <t>Sửa chữa các trạm bơm: Cẩm Văn,  Đông Quang, Thanh Quýt</t>
  </si>
  <si>
    <t>Thành Trà Kiệu</t>
  </si>
  <si>
    <t>Tháp Chiên Đàn</t>
  </si>
  <si>
    <t>Căn cứ Tỉnh ủy Quảng Nam</t>
  </si>
  <si>
    <t>BAN QUẢN LÝ DỰ ÁN ĐẦU TƯ XÂY DỰNG CÁC CÔNG TRÌNH GIAO THÔNG TỈNH QUẢNG NAM</t>
  </si>
  <si>
    <t>KẾ HOẠCH VỐN ĐẦU TƯ PHÁT TRIỂN THUỘC NGUỒN NGÂN SÁCH NHÀ NƯỚC NĂM 2020</t>
  </si>
  <si>
    <t>Kế hoạch năm 2020</t>
  </si>
  <si>
    <t>Ngân sách trung ương</t>
  </si>
  <si>
    <t>Vốn trong nước</t>
  </si>
  <si>
    <t>Vốn nước ngoài</t>
  </si>
  <si>
    <t>I</t>
  </si>
  <si>
    <t>Dự án chuyển tiếp</t>
  </si>
  <si>
    <t>II</t>
  </si>
  <si>
    <t>Dự án khởi công mới</t>
  </si>
  <si>
    <t>Bảo tồn, tu bổ, phục hồi tháp bắc, tháp giữa thuộc khu di tích Tháp Chăm Khương Mỹ; hạng mục: Tháp Nam</t>
  </si>
  <si>
    <t>Trong đó:
Ngân sách tỉnh/NSTW</t>
  </si>
  <si>
    <t xml:space="preserve">Cầu Giao Thủy </t>
  </si>
  <si>
    <t xml:space="preserve">Đường nối từ đường Điện Biên Phủ đến đường cao tốc Đà Nẵng - Quảng Ngãi </t>
  </si>
  <si>
    <t>7542984</t>
  </si>
  <si>
    <t>Trường THPT chuyên Lê Thánh Tông (giai đoạn 2)</t>
  </si>
  <si>
    <t>Thí điểm hệ thống đèn Led chiếu sáng công cộng tiếp kiệm điện sử dụng năng lượng mặt trời cho đường 129</t>
  </si>
  <si>
    <t>Hồ chứa nước Lộc Đại, huyện Quế Sơn</t>
  </si>
  <si>
    <t>Bệnh viện đa khoa khu vực miền núi phía Bắc - Cơ sở 2</t>
  </si>
  <si>
    <t>Đảm bảo giao thông và trục cảnh quang đường Điện Biên Phủ, thành phố Tam Kỳ</t>
  </si>
  <si>
    <t>Phân bổ sau khi đảm bảo thủ tục đầu tư</t>
  </si>
  <si>
    <t>Đường nối từ đường cứu hộ cứu nạn đến Quốc lộ 1A (tại ngã ba cây Cốc)</t>
  </si>
  <si>
    <t>Nâng cấp và mở rộng tuyến đường ĐT607; lý trình: Km14+565,62 - Km18+00</t>
  </si>
  <si>
    <t xml:space="preserve">Đường vào trung tâm xã AXan, nối xã Ch’Ơm đến cửa khẩu phụ Tây Giang </t>
  </si>
  <si>
    <t>7537790</t>
  </si>
  <si>
    <t>Hoàn ứng NS tỉnh 12 tỷ đồng</t>
  </si>
  <si>
    <t>Đường trục chính vào khu công nghiệp Tam Thăng mở rộng</t>
  </si>
  <si>
    <t>Kế hoạch năm 2020 nguồn NSTW</t>
  </si>
  <si>
    <t>SỞ CÔNG THƯƠNG TỈNH QUẢNG NAM</t>
  </si>
  <si>
    <t>Kế hoạch năm 2020 ngồn NSTW</t>
  </si>
  <si>
    <t>Hoàn ứng NSTW 9 tỷ đồng</t>
  </si>
  <si>
    <t>Các hạng mục hạ tầng thiết yếu tại Tiểu khu I (giai đoạn II)</t>
  </si>
  <si>
    <t>Nâng cấp, mở rộng đường vào trung tâm du lịch phổ cổ Hội An (tuyến ĐT608, đoạn từ Km4+714 - Km7+854)</t>
  </si>
  <si>
    <t>7537787</t>
  </si>
  <si>
    <t>Hoàn ứng NS tỉnh 10 tỷ đồng</t>
  </si>
  <si>
    <t>Đường du lịch ven biển Cẩm An - Điện Dương - Điện Ngọc</t>
  </si>
  <si>
    <t>Hoàn ứng NSTW</t>
  </si>
  <si>
    <t>Phát triển môi trường hạ tầng đô thị để ứng phó biến đổi khí hậu thành phố Hội An</t>
  </si>
  <si>
    <t>Xây dựng cầu dân sinh và quản lý tài sản đường địa phương (LRAMP)</t>
  </si>
  <si>
    <t>Liên kết vùng miền Trung tỉnh Quảng Nam</t>
  </si>
  <si>
    <t>Nạo vét, thoát lũ khẩn cấp và chống xâm nhập mặn sông Cổ Cò, thành phố Hội An</t>
  </si>
  <si>
    <t>Ngân sách trung ương (vốn nước ngoài)</t>
  </si>
  <si>
    <t xml:space="preserve"> Đường trục chính nối KCN ô tô Chu Lai - Trường Hải đi KCN Tam Anh (giai đoạn 2)</t>
  </si>
  <si>
    <r>
      <rPr>
        <b/>
        <i/>
        <sz val="11"/>
        <rFont val="Times New Roman"/>
        <family val="1"/>
      </rPr>
      <t>Ghi chú:</t>
    </r>
    <r>
      <rPr>
        <sz val="11"/>
        <rFont val="Times New Roman"/>
        <family val="1"/>
      </rPr>
      <t xml:space="preserve"> Đối với danh mục dự án phân bổ sau: Giao BQL dự án ĐTXD các công trình giao thông chịu trách nhiệm lập báo cáo đề xuất chủ trương đầu tư, gửi Sở Kế hoạch và Đầu tư thẩm định, trình cấp có thẩm quyền phê duyệt chủ trương đầu tư theo đúng quy đinh; hoàn chỉnh thủ tục dự án đầu tư theo quy định, trình UBND tỉnh phân bổ kế hoạch vốn để thực hiện.</t>
    </r>
  </si>
  <si>
    <r>
      <t>(</t>
    </r>
    <r>
      <rPr>
        <i/>
        <sz val="14"/>
        <rFont val="Times New Roman"/>
        <family val="1"/>
      </rPr>
      <t>Kèm theo Quyết định số: 4122/QĐ-UBND ngày 18/12/2019 của Ủy ban nhân dân tỉnh Quảng Nam</t>
    </r>
    <r>
      <rPr>
        <sz val="14"/>
        <rFont val="Times New Roman"/>
        <family val="1"/>
      </rPr>
      <t>)</t>
    </r>
  </si>
  <si>
    <t>Nâng cấp Bệnh viện Nhi thành Bệnh viện Sản - Nhi</t>
  </si>
  <si>
    <t>Mua sắm trang thiết bị các trạm y tế xã năm 2020</t>
  </si>
  <si>
    <t>Mua sắm  trang thiết bị các trạm y tế xã năm 2019</t>
  </si>
  <si>
    <t>Chương trình đầu tư phát triển mạng lưới y tế cơ sở vùng khó khăn</t>
  </si>
  <si>
    <r>
      <rPr>
        <b/>
        <i/>
        <sz val="11"/>
        <rFont val="Times New Roman"/>
        <family val="1"/>
      </rPr>
      <t>Ghi chú:</t>
    </r>
    <r>
      <rPr>
        <sz val="11"/>
        <rFont val="Times New Roman"/>
        <family val="1"/>
      </rPr>
      <t xml:space="preserve"> Đối với danh mục dự án phân bổ sau: Giao Sở Y tế chịu trách nhiệm lập báo cáo đề xuất chủ trương đầu tư, gửi Sở Kế hoạch và Đầu tư thẩm định, trình cấp có thẩm quyền phê duyệt chủ trương đầu tư theo đúng quy đinh; hoàn chỉnh thủ tục dự án đầu tư theo quy định, trình UBND tỉnh phân bổ kế hoạch vốn để thực hiện.</t>
    </r>
  </si>
  <si>
    <t>Quản lý thiên tai - WB5</t>
  </si>
  <si>
    <t>Cải thiện nông nghiệp có tưới - WB7</t>
  </si>
  <si>
    <t>Nâng cao an toàn đập - WB8</t>
  </si>
  <si>
    <t>Chống xói lở và bảo vệ bền vững bờ biển Hội An sử dụng vốn vay AFD</t>
  </si>
  <si>
    <t xml:space="preserve">Tăng cường khả năng chống chịu với những tác động của BĐKH cho các cộng đồng dễ bị tổn thương ven biển Việt Nam </t>
  </si>
  <si>
    <t>Chống xói lở khẩn cấp và bảo vệ bờ biển xã đảo Tam Hải</t>
  </si>
  <si>
    <t>Củng cố, nâng cấp tuyến đê ngăn mặn Bình Dương, Bình Đại, Bình Đào</t>
  </si>
  <si>
    <t>Chống xói lở khẩn cấp bờ biển Cửa Đại, Hội An</t>
  </si>
  <si>
    <r>
      <rPr>
        <b/>
        <i/>
        <sz val="11"/>
        <rFont val="Times New Roman"/>
        <family val="1"/>
      </rPr>
      <t>Ghi chú:</t>
    </r>
    <r>
      <rPr>
        <sz val="11"/>
        <rFont val="Times New Roman"/>
        <family val="1"/>
      </rPr>
      <t xml:space="preserve"> Đối với danh mục dự án phân bổ sau: Giao BQL dự án ĐTXD các côn trình nông nghiệp và phát triển nông thôn chịu trách nhiệm lập báo cáo đề xuất chủ trương đầu tư, gửi Sở Kế hoạch và Đầu tư thẩm định, trình cấp có thẩm quyền phê duyệt chủ trương đầu tư theo đúng quy đinh; hoàn chỉnh thủ tục dự án đầu tư theo quy định, trình UBND tỉnh phân bổ kế hoạch vốn để thực hiện.</t>
    </r>
  </si>
  <si>
    <t>Cơ sở hạ tầng phục vụ an ninh quốc phòng đảo Cù Lao Chàm</t>
  </si>
  <si>
    <r>
      <rPr>
        <b/>
        <i/>
        <sz val="11"/>
        <rFont val="Times New Roman"/>
        <family val="1"/>
      </rPr>
      <t>Ghi chú:</t>
    </r>
    <r>
      <rPr>
        <sz val="11"/>
        <rFont val="Times New Roman"/>
        <family val="1"/>
      </rPr>
      <t xml:space="preserve"> Đối với danh mục dự án phân bổ sau: Giao BCH Bộ đội biên phòng tỉnh Quảng Nam chịu trách nhiệm lập báo cáo đề xuất chủ trương đầu tư, gửi Sở Kế hoạch và Đầu tư thẩm định, trình cấp có thẩm quyền phê duyệt chủ trương đầu tư theo đúng quy đinh; hoàn chỉnh thủ tục dự án đầu tư theo quy định, trình UBND tỉnh phân bổ kế hoạch vốn để thực hiện.</t>
    </r>
  </si>
  <si>
    <t>Đường biên giới nối từ xã Chơ Chun, huyện Nam Giang đến xã Ga Ri và xã AXan, huyện Tây Giang (giai đoạn 2)</t>
  </si>
  <si>
    <t>Hoàn ứng NS tỉnh 15 tỷ đồng</t>
  </si>
  <si>
    <t>Cầu tàu kiểm soát tàu cá trạm kiểm soát biên phòng An Hòa, Đồn Biên phòng cửa khẩu cảng Kỳ Hà</t>
  </si>
  <si>
    <t>Biển báo khu vực biên giới đất liền và biên giới biển</t>
  </si>
  <si>
    <t>Mở rộng khu neo đậu tàu thuyền và kết hợp xây dựng cảng cá Hồng Triều</t>
  </si>
  <si>
    <t>Hỗ trợ đầu tư xây dựng đường ô tô lâm nghiệp tỉnh Quảng Nam</t>
  </si>
  <si>
    <t xml:space="preserve">Khu tái định cư di dời  vùng sạt lở tỉnh Quảng Nam </t>
  </si>
  <si>
    <t>7555151</t>
  </si>
  <si>
    <t>Giáo dục THCS khu vực khó khăn nhất giai đoạn 2 tỉnh Quảng Nam</t>
  </si>
  <si>
    <r>
      <rPr>
        <b/>
        <i/>
        <sz val="11"/>
        <rFont val="Times New Roman"/>
        <family val="1"/>
      </rPr>
      <t>Ghi chú:</t>
    </r>
    <r>
      <rPr>
        <sz val="11"/>
        <rFont val="Times New Roman"/>
        <family val="1"/>
      </rPr>
      <t xml:space="preserve"> Đối với danh mục dự án phân bổ sau: Giao Sở Giáo dục và Đào tạo chịu trách nhiệm lập báo cáo đề xuất chủ trương đầu tư, gửi Sở Kế hoạch và Đầu tư thẩm định, trình cấp có thẩm quyền phê duyệt chủ trương đầu tư theo đúng quy đinh; hoàn chỉnh thủ tục dự án đầu tư theo quy định, trình UBND tỉnh phân bổ kế hoạch vốn để thực hiện.</t>
    </r>
  </si>
  <si>
    <t>Kế hoạch năm 2020 nguồn NSTW (vốn nước ngoài)</t>
  </si>
  <si>
    <t>Kế hoạch năm 2020 nguồn ngân sách tỉnh</t>
  </si>
  <si>
    <t>a</t>
  </si>
  <si>
    <t>Di tích Phật viện Đồng Dương; hạng mục: Xây dựng nhà trưng bày nhằm phát huy tại chỗ</t>
  </si>
  <si>
    <t>Tháp Chăm Bằng An</t>
  </si>
  <si>
    <t>Dựng bia dinh trấn Thanh Chiêm</t>
  </si>
  <si>
    <t>Dựng bia giếng Nhà Nhì</t>
  </si>
  <si>
    <t>b</t>
  </si>
  <si>
    <t>Kiên cố hóa kênh mương</t>
  </si>
  <si>
    <t>Kênh VC14 Bắc Phú Ninh, thị trấn Phú Thịnh, huyện Phú Ninh</t>
  </si>
  <si>
    <t>Kênh N2 TB Thạch Hoà, xã Bình Chánh, huyện Thăng Bình</t>
  </si>
  <si>
    <t>Kênh N4-2 Vĩnh Trinh Tây, xã Duy Hoà, huyện Duy Xuyên</t>
  </si>
  <si>
    <t>Kênh N14-2-1 Khe Tân, xã Đại Cường, huyện Đại Lộc</t>
  </si>
  <si>
    <t>Kênh N4-2, N12 Vĩnh Trinh Tây</t>
  </si>
  <si>
    <t>Kênh chính Nam Việt An</t>
  </si>
  <si>
    <t>Kênh chính TB Bàu Phốc, thị trấn Ái Nghĩa, huyện Đại Lộc</t>
  </si>
  <si>
    <t>Thủy lợi nhỏ</t>
  </si>
  <si>
    <t>Sửa chữa, nâng cấp cơ sở vật chất, bổ sung trang thiết bị cơ sở cai nghiện ma túy Quảng Nam</t>
  </si>
  <si>
    <t>Kiên cố hóa kè đập phụ Tây Yên</t>
  </si>
  <si>
    <t>c</t>
  </si>
  <si>
    <r>
      <rPr>
        <b/>
        <i/>
        <sz val="11"/>
        <rFont val="Times New Roman"/>
        <family val="1"/>
      </rPr>
      <t>Ghi chú:</t>
    </r>
    <r>
      <rPr>
        <sz val="11"/>
        <rFont val="Times New Roman"/>
        <family val="1"/>
      </rPr>
      <t xml:space="preserve"> Đối với danh mục dự án phân bổ sau: Giao Công ty TNHH MTV khai thác công trình thủy lợi Quảng Nam chịu trách nhiệm lập báo cáo đề xuất chủ trương đầu tư, gửi Sở Kế hoạch và Đầu tư thẩm định, trình cấp có thẩm quyền phê duyệt chủ trương đầu tư theo đúng quy đinh; hoàn chỉnh thủ tục dự án đầu tư theo quy định, trình UBND tỉnh phân bổ kế hoạch vốn để thực hiện.</t>
    </r>
  </si>
  <si>
    <t>Tiểu dự án cấp điện nông thôn từ lưới điện quốc gia tỉnh Quảng Nam sử dụng vốn ngân sách trung ương giai đoạn 2019 - 2020</t>
  </si>
  <si>
    <t>Tiểu dự án cấp điện nông thôn từ lưới điện quốc gia tỉnh Quảng Nam sử dụng nguồn vốn ODA do EU tài trợ giai đoạn 2018 - 2020</t>
  </si>
  <si>
    <t>Ghi chú: Đối với danh mục dự án phân bổ sau: Giao Sở Lao động - Thương binh và Xã hội chịu trách nhiệm lập báo cáo đề xuất chủ trương đầu tư, gửi Sở Kế hoạch và Đầu tư thẩm định, trình cấp có thẩm quyền phê duyệt chủ trương đầu tư theo đúng quy đinh; hoàn chỉnh thủ tục dự án đầu tư theo quy định, trình UBND tỉnh phân bổ kế hoạch vốn để thực hiện.</t>
  </si>
  <si>
    <t>SỞ LAO ĐỘNG - THƯƠNG BINH VÀ XÃ HỘI TỈNH QUẢNG NAM</t>
  </si>
  <si>
    <t>Cải tạo, mở rộng trụ sở làm việc Sở Nội vụ</t>
  </si>
  <si>
    <t>Cải tạo, mở rộng trụ sở làm việc Đảng ủy khối các cơ quan</t>
  </si>
  <si>
    <t>Trụ sở làm việc Báo Quảng Nam</t>
  </si>
  <si>
    <t>Sửa chữa, cải tạo trụ sở làm việc Ủy ban MTTQ Việt Nam tỉnh Quảng Nam</t>
  </si>
  <si>
    <t>Sửa chữa trụ sở làm việc Liên minh Hợp tác xã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</si>
</sst>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98">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_);\(0\)"/>
    <numFmt numFmtId="165" formatCode="_(* #,##0_);_(* \(#,##0\);_(* &quot;-&quot;??_);_(@_)"/>
    <numFmt numFmtId="166" formatCode="_-&quot;€&quot;* #,##0_-;\-&quot;€&quot;* #,##0_-;_-&quot;€&quot;* &quot;-&quot;_-;_-@_-"/>
    <numFmt numFmtId="167" formatCode="&quot;€&quot;###,0&quot;.&quot;00_);\(&quot;€&quot;###,0&quot;.&quot;00\)"/>
    <numFmt numFmtId="168" formatCode="#,##0\ &quot;DM&quot;;\-#,##0\ &quot;DM&quot;"/>
    <numFmt numFmtId="169" formatCode="#.##00"/>
    <numFmt numFmtId="170" formatCode="_-* #,##0_-;\-* #,##0_-;_-* &quot;-&quot;_-;_-@_-"/>
    <numFmt numFmtId="171" formatCode="_-* #,##0.00_-;\-* #,##0.00_-;_-* &quot;-&quot;??_-;_-@_-"/>
    <numFmt numFmtId="172" formatCode="_-* #,##0\ _F_-;\-* #,##0\ _F_-;_-* &quot;-&quot;\ _F_-;_-@_-"/>
    <numFmt numFmtId="173" formatCode="_-&quot;$&quot;* #,##0_-;\-&quot;$&quot;* #,##0_-;_-&quot;$&quot;* &quot;-&quot;_-;_-@_-"/>
    <numFmt numFmtId="174" formatCode="_-* ###,0&quot;.&quot;00_-;\-* ###,0&quot;.&quot;00_-;_-* &quot;-&quot;??_-;_-@_-"/>
    <numFmt numFmtId="175" formatCode="_-* #,##0.00\ _₫_-;\-* #,##0.00\ _₫_-;_-* &quot;-&quot;??\ _₫_-;_-@_-"/>
    <numFmt numFmtId="176" formatCode="_-* #,##0.00\ _F_-;\-* #,##0.00\ _F_-;_-* &quot;-&quot;??\ _F_-;_-@_-"/>
    <numFmt numFmtId="177" formatCode="_(* ###,0&quot;.&quot;00_);_(* \(###,0&quot;.&quot;00\);_(* &quot;-&quot;??_);_(@_)"/>
    <numFmt numFmtId="178" formatCode="_(&quot;$&quot;\ * #,##0_);_(&quot;$&quot;\ * \(#,##0\);_(&quot;$&quot;\ * &quot;-&quot;_);_(@_)"/>
    <numFmt numFmtId="179" formatCode="_-* #,##0\ &quot;F&quot;_-;\-* #,##0\ &quot;F&quot;_-;_-* &quot;-&quot;\ &quot;F&quot;_-;_-@_-"/>
    <numFmt numFmtId="180" formatCode="_(&quot;€&quot;* #,##0_);_(&quot;€&quot;* \(#,##0\);_(&quot;€&quot;* &quot;-&quot;_);_(@_)"/>
    <numFmt numFmtId="181" formatCode="_-* #,##0\ _₫_-;\-* #,##0\ _₫_-;_-* &quot;-&quot;\ _₫_-;_-@_-"/>
    <numFmt numFmtId="182" formatCode="_-* #,##0\ _m_k_-;\-* #,##0\ _m_k_-;_-* &quot;-&quot;\ _m_k_-;_-@_-"/>
    <numFmt numFmtId="183" formatCode="_ &quot;\&quot;* #,##0_ ;_ &quot;\&quot;* \-#,##0_ ;_ &quot;\&quot;* &quot;-&quot;_ ;_ @_ "/>
    <numFmt numFmtId="184" formatCode="&quot;\&quot;#,##0.00;[Red]&quot;\&quot;\-#,##0.00"/>
    <numFmt numFmtId="185" formatCode="&quot;\&quot;#,##0;[Red]&quot;\&quot;\-#,##0"/>
    <numFmt numFmtId="186" formatCode="&quot;SFr.&quot;\ #,##0.00;[Red]&quot;SFr.&quot;\ \-#,##0.00"/>
    <numFmt numFmtId="187" formatCode="&quot;SFr.&quot;\ #,##0.00;&quot;SFr.&quot;\ \-#,##0.00"/>
    <numFmt numFmtId="188" formatCode="_ &quot;SFr.&quot;\ * #,##0_ ;_ &quot;SFr.&quot;\ * \-#,##0_ ;_ &quot;SFr.&quot;\ * &quot;-&quot;_ ;_ @_ "/>
    <numFmt numFmtId="189" formatCode="_ * #,##0_ ;_ * \-#,##0_ ;_ * &quot;-&quot;_ ;_ @_ "/>
    <numFmt numFmtId="190" formatCode="#\ ###\ ##0"/>
    <numFmt numFmtId="191" formatCode="_ * #,##0.00_ ;_ * \-#,##0.00_ ;_ * &quot;-&quot;??_ ;_ @_ "/>
    <numFmt numFmtId="192" formatCode=".\ ##;000000000000000000000000000000000000000000000000000000000000000000000000000000000000000000000000000000000000"/>
    <numFmt numFmtId="193" formatCode="\$#,##0_);\(\$#,##0\)"/>
    <numFmt numFmtId="194" formatCode="&quot;€&quot;###,0&quot;.&quot;00_);[Red]\(&quot;€&quot;###,0&quot;.&quot;00\)"/>
    <numFmt numFmtId="195" formatCode="0&quot;.&quot;000"/>
    <numFmt numFmtId="196" formatCode="#,##0\ &quot;$&quot;_);[Red]\(#,##0\ &quot;$&quot;\)"/>
    <numFmt numFmtId="197" formatCode="###,0&quot;.&quot;00\ &quot;$&quot;_);\(###,0&quot;.&quot;00\ &quot;$&quot;\)"/>
    <numFmt numFmtId="198" formatCode="#,##0\ &quot;$&quot;_);\(#,##0\ &quot;$&quot;\)"/>
    <numFmt numFmtId="199" formatCode="###,0&quot;.&quot;00\ &quot;$&quot;_);[Red]\(###,0&quot;.&quot;00\ &quot;$&quot;\)"/>
    <numFmt numFmtId="200" formatCode="_-* #,##0.00\ &quot;F&quot;_-;\-* #,##0.00\ &quot;F&quot;_-;_-* &quot;-&quot;??\ &quot;F&quot;_-;_-@_-"/>
    <numFmt numFmtId="201" formatCode="0.000_)"/>
    <numFmt numFmtId="202" formatCode="#\ ###\ ###"/>
    <numFmt numFmtId="203" formatCode="_ &quot;R&quot;\ * #,##0_ ;_ &quot;R&quot;\ * \-#,##0_ ;_ &quot;R&quot;\ * &quot;-&quot;_ ;_ @_ "/>
    <numFmt numFmtId="204" formatCode="\$#,##0\ ;\(\$#,##0\)"/>
    <numFmt numFmtId="205" formatCode="#\ ###\ ##0.0"/>
    <numFmt numFmtId="206" formatCode="0.000"/>
    <numFmt numFmtId="207" formatCode="_(\§\g\ #,##0_);_(\§\g\ \(#,##0\);_(\§\g\ &quot;-&quot;??_);_(@_)"/>
    <numFmt numFmtId="208" formatCode="_(\§\g\ #,##0_);_(\§\g\ \(#,##0\);_(\§\g\ &quot;-&quot;_);_(@_)"/>
    <numFmt numFmtId="209" formatCode="#\ ###\ ###\ .00"/>
    <numFmt numFmtId="210" formatCode="\§\g#,##0_);\(\§\g#,##0\)"/>
    <numFmt numFmtId="211" formatCode="_-&quot;VND&quot;* #,##0_-;\-&quot;VND&quot;* #,##0_-;_-&quot;VND&quot;* &quot;-&quot;_-;_-@_-"/>
    <numFmt numFmtId="212" formatCode="_(&quot;Rp&quot;* #,##0.00_);_(&quot;Rp&quot;* \(#,##0.00\);_(&quot;Rp&quot;* &quot;-&quot;??_);_(@_)"/>
    <numFmt numFmtId="213" formatCode="#,##0.00\ &quot;FB&quot;;[Red]\-#,##0.00\ &quot;FB&quot;"/>
    <numFmt numFmtId="214" formatCode="#,##0\ &quot;$&quot;;\-#,##0\ &quot;$&quot;"/>
    <numFmt numFmtId="215" formatCode="&quot;$&quot;#,##0;\-&quot;$&quot;#,##0"/>
    <numFmt numFmtId="216" formatCode="_-* #,##0\ _F_B_-;\-* #,##0\ _F_B_-;_-* &quot;-&quot;\ _F_B_-;_-@_-"/>
    <numFmt numFmtId="217" formatCode="_ * #,##0.00_)_d_ ;_ * \(#,##0.00\)_d_ ;_ * &quot;-&quot;??_)_d_ ;_ @_ "/>
    <numFmt numFmtId="218" formatCode="#,##0_);\-#,##0_)"/>
    <numFmt numFmtId="219" formatCode="#."/>
    <numFmt numFmtId="220" formatCode="#,###"/>
    <numFmt numFmtId="221" formatCode="&quot;$&quot;###,0&quot;.&quot;00_);[Red]\(&quot;$&quot;###,0&quot;.&quot;00\)"/>
    <numFmt numFmtId="222" formatCode="&quot;\&quot;#,##0;[Red]\-&quot;\&quot;#,##0"/>
    <numFmt numFmtId="223" formatCode="&quot;\&quot;#,##0.00;\-&quot;\&quot;#,##0.00"/>
    <numFmt numFmtId="224" formatCode="0.00_)"/>
    <numFmt numFmtId="225" formatCode="#,##0.00_);\-#,##0.00_)"/>
    <numFmt numFmtId="226" formatCode="_ * #,##0.00_)&quot;£&quot;_ ;_ * \(#,##0.00\)&quot;£&quot;_ ;_ * &quot;-&quot;??_)&quot;£&quot;_ ;_ @_ "/>
    <numFmt numFmtId="227" formatCode="#,##0.000_);\(#,##0.000\)"/>
    <numFmt numFmtId="228" formatCode="_-&quot;$&quot;* #,##0.00_-;\-&quot;$&quot;* #,##0.00_-;_-&quot;$&quot;* &quot;-&quot;??_-;_-@_-"/>
    <numFmt numFmtId="229" formatCode="#,##0.0_);\(#,##0.0\)"/>
    <numFmt numFmtId="230" formatCode="0.0%;\(0.0%\)"/>
    <numFmt numFmtId="231" formatCode="#"/>
    <numFmt numFmtId="232" formatCode="&quot;¡Ì&quot;#,##0;[Red]\-&quot;¡Ì&quot;#,##0"/>
    <numFmt numFmtId="233" formatCode="#,##0.00\ &quot;F&quot;;[Red]\-#,##0.00\ &quot;F&quot;"/>
    <numFmt numFmtId="234" formatCode="_-&quot;£&quot;* #,##0_-;\-&quot;£&quot;* #,##0_-;_-&quot;£&quot;* &quot;-&quot;_-;_-@_-"/>
    <numFmt numFmtId="235" formatCode="&quot;£&quot;#,##0;[Red]\-&quot;£&quot;#,##0"/>
    <numFmt numFmtId="236" formatCode="_-* #,##0.0\ _F_-;\-* #,##0.0\ _F_-;_-* &quot;-&quot;??\ _F_-;_-@_-"/>
    <numFmt numFmtId="237" formatCode="_-&quot;£&quot;* #,##0.00_-;\-&quot;£&quot;* #,##0.00_-;_-&quot;£&quot;* &quot;-&quot;??_-;_-@_-"/>
    <numFmt numFmtId="238" formatCode="#,##0.00\ \ "/>
    <numFmt numFmtId="239" formatCode="0.00000"/>
    <numFmt numFmtId="240" formatCode="0.00000000"/>
    <numFmt numFmtId="241" formatCode="0.00000000000E+00;\?"/>
    <numFmt numFmtId="242" formatCode="#,##0.00\ \ \ \ "/>
    <numFmt numFmtId="243" formatCode="_(* #.##0.00_);_(* \(#.##0.00\);_(* &quot;-&quot;??_);_(@_)"/>
    <numFmt numFmtId="244" formatCode="&quot;£&quot;#,##0;\-&quot;£&quot;#,##0"/>
    <numFmt numFmtId="245" formatCode="&quot;\&quot;#,##0;&quot;\&quot;\-#,##0"/>
    <numFmt numFmtId="246" formatCode="&quot;$&quot;#,##0;[Red]\-&quot;$&quot;#,##0"/>
    <numFmt numFmtId="247" formatCode="_-* ###,0&quot;.&quot;00\ _F_B_-;\-* ###,0&quot;.&quot;00\ _F_B_-;_-* &quot;-&quot;??\ _F_B_-;_-@_-"/>
    <numFmt numFmtId="248" formatCode="#,##0.00\ &quot;F&quot;;\-#,##0.00\ &quot;F&quot;"/>
    <numFmt numFmtId="249" formatCode="_ * #.##._ ;_ * \-#.##._ ;_ * &quot;-&quot;??_ ;_ @_ⴆ"/>
    <numFmt numFmtId="250" formatCode="#,##0\ &quot;F&quot;;\-#,##0\ &quot;F&quot;"/>
    <numFmt numFmtId="251" formatCode="#,##0\ &quot;F&quot;;[Red]\-#,##0\ &quot;F&quot;"/>
    <numFmt numFmtId="252" formatCode="_-* #,##0\ _F_-;\-* #,##0\ _F_-;_-* &quot;-&quot;??\ _F_-;_-@_-"/>
    <numFmt numFmtId="253" formatCode="#.00\ ##0"/>
    <numFmt numFmtId="254" formatCode="#.\ ##0"/>
    <numFmt numFmtId="255" formatCode="&quot;\&quot;#,##0;&quot;\&quot;&quot;\&quot;&quot;\&quot;&quot;\&quot;&quot;\&quot;&quot;\&quot;&quot;\&quot;\-#,##0"/>
  </numFmts>
  <fonts count="179">
    <font>
      <sz val="11"/>
      <color theme="1"/>
      <name val="Calibri"/>
      <family val="2"/>
      <scheme val="minor"/>
    </font>
    <font>
      <sz val="12"/>
      <color theme="1"/>
      <name val="Times New Roman"/>
      <family val="2"/>
    </font>
    <font>
      <sz val="10"/>
      <name val="Arial"/>
      <family val="2"/>
    </font>
    <font>
      <b/>
      <sz val="14"/>
      <name val="Times New Roman"/>
      <family val="1"/>
    </font>
    <font>
      <sz val="14"/>
      <name val="Times New Roman"/>
      <family val="1"/>
    </font>
    <font>
      <sz val="11"/>
      <color theme="1"/>
      <name val="Calibri"/>
      <family val="2"/>
      <scheme val="minor"/>
    </font>
    <font>
      <i/>
      <sz val="14"/>
      <name val="Times New Roman"/>
      <family val="1"/>
    </font>
    <font>
      <sz val="11"/>
      <name val="Times New Roman"/>
      <family val="1"/>
    </font>
    <font>
      <b/>
      <sz val="11"/>
      <name val="Times New Roman"/>
      <family val="1"/>
    </font>
    <font>
      <sz val="12"/>
      <name val="VNI-Times"/>
    </font>
    <font>
      <sz val="12"/>
      <name val=".VnTime"/>
      <family val="2"/>
    </font>
    <font>
      <sz val="10"/>
      <color indexed="8"/>
      <name val="MS Sans Serif"/>
      <family val="2"/>
    </font>
    <font>
      <sz val="12"/>
      <name val="돋움체"/>
      <family val="3"/>
      <charset val="129"/>
    </font>
    <font>
      <sz val="12"/>
      <name val="VNtimes New Roman"/>
      <family val="2"/>
    </font>
    <font>
      <sz val="10"/>
      <name val=".VnTime"/>
      <family val="2"/>
    </font>
    <font>
      <sz val="10"/>
      <name val="Helv"/>
      <family val="2"/>
    </font>
    <font>
      <sz val="10"/>
      <name val="Times New Roman"/>
      <family val="1"/>
    </font>
    <font>
      <sz val="11"/>
      <name val="??"/>
      <family val="3"/>
    </font>
    <font>
      <sz val="12"/>
      <name val=".VnArial"/>
      <family val="2"/>
    </font>
    <font>
      <sz val="10"/>
      <name val="??"/>
      <family val="3"/>
      <charset val="129"/>
    </font>
    <font>
      <sz val="12"/>
      <name val="????"/>
      <family val="1"/>
      <charset val="136"/>
    </font>
    <font>
      <sz val="12"/>
      <name val="Courier"/>
      <family val="3"/>
    </font>
    <font>
      <sz val="10"/>
      <name val="AngsanaUPC"/>
      <family val="1"/>
    </font>
    <font>
      <sz val="12"/>
      <name val="|??¢¥¢¬¨Ï"/>
      <family val="1"/>
      <charset val="129"/>
    </font>
    <font>
      <sz val="10"/>
      <name val="VNI-Times"/>
    </font>
    <font>
      <sz val="10"/>
      <color indexed="8"/>
      <name val="Arial"/>
      <family val="2"/>
    </font>
    <font>
      <sz val="10"/>
      <name val="MS Sans Serif"/>
      <family val="2"/>
    </font>
    <font>
      <sz val="12"/>
      <name val="???"/>
    </font>
    <font>
      <sz val="11"/>
      <name val="‚l‚r ‚oƒSƒVƒbƒN"/>
      <family val="3"/>
      <charset val="128"/>
    </font>
    <font>
      <sz val="11"/>
      <name val="–¾’©"/>
      <family val="1"/>
      <charset val="128"/>
    </font>
    <font>
      <sz val="14"/>
      <name val="Terminal"/>
      <family val="3"/>
      <charset val="128"/>
    </font>
    <font>
      <sz val="14"/>
      <name val="VnTime"/>
    </font>
    <font>
      <sz val="11"/>
      <name val=".VnTime"/>
      <family val="2"/>
    </font>
    <font>
      <b/>
      <u/>
      <sz val="14"/>
      <color indexed="8"/>
      <name val=".VnBook-AntiquaH"/>
      <family val="2"/>
    </font>
    <font>
      <b/>
      <sz val="10"/>
      <name val=".VnTimeH"/>
      <family val="2"/>
    </font>
    <font>
      <b/>
      <u/>
      <sz val="10"/>
      <name val="VNI-Times"/>
    </font>
    <font>
      <b/>
      <sz val="10"/>
      <name val=".VnArial"/>
      <family val="2"/>
    </font>
    <font>
      <sz val="12"/>
      <color indexed="10"/>
      <name val=".VnArial Narrow"/>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1"/>
      <color indexed="9"/>
      <name val="Calibri"/>
      <family val="2"/>
    </font>
    <font>
      <sz val="14"/>
      <name val=".VnTime"/>
      <family val="2"/>
    </font>
    <font>
      <sz val="12"/>
      <name val="¹UAAA¼"/>
      <family val="3"/>
      <charset val="129"/>
    </font>
    <font>
      <sz val="8"/>
      <name val="Times New Roman"/>
      <family val="1"/>
    </font>
    <font>
      <b/>
      <sz val="12"/>
      <color indexed="63"/>
      <name val="VNI-Times"/>
    </font>
    <font>
      <sz val="12"/>
      <name val="¹ÙÅÁÃ¼"/>
      <charset val="129"/>
    </font>
    <font>
      <sz val="12"/>
      <name val="Tms Rmn"/>
    </font>
    <font>
      <sz val="13"/>
      <name val=".VnTime"/>
      <family val="2"/>
    </font>
    <font>
      <sz val="11"/>
      <name val="µ¸¿ò"/>
      <charset val="129"/>
    </font>
    <font>
      <sz val="12"/>
      <name val="¹ÙÅÁÃ¼"/>
      <family val="1"/>
      <charset val="129"/>
    </font>
    <font>
      <sz val="9"/>
      <name val="Times New Roman"/>
      <family val="1"/>
    </font>
    <font>
      <b/>
      <sz val="10"/>
      <name val="Helv"/>
    </font>
    <font>
      <sz val="10"/>
      <name val=".VnArial"/>
      <family val="2"/>
    </font>
    <font>
      <sz val="11"/>
      <name val="VNbook-Antiqua"/>
      <family val="2"/>
    </font>
    <font>
      <sz val="10"/>
      <name val="VNI-Aptima"/>
    </font>
    <font>
      <sz val="11"/>
      <name val="Tms Rmn"/>
    </font>
    <font>
      <sz val="11"/>
      <name val="UVnTime"/>
    </font>
    <font>
      <sz val="12"/>
      <name val="VNI-Aptima"/>
    </font>
    <font>
      <sz val="10"/>
      <name val="BERNHARD"/>
    </font>
    <font>
      <sz val="10"/>
      <name val="Helv"/>
    </font>
    <font>
      <b/>
      <sz val="12"/>
      <name val="VNTime"/>
      <family val="2"/>
    </font>
    <font>
      <sz val="10"/>
      <name val="MS Serif"/>
      <family val="1"/>
    </font>
    <font>
      <sz val="12"/>
      <name val="Arial"/>
      <family val="2"/>
    </font>
    <font>
      <b/>
      <sz val="11"/>
      <color indexed="63"/>
      <name val="Calibri"/>
      <family val="2"/>
    </font>
    <font>
      <sz val="11"/>
      <color indexed="62"/>
      <name val="Calibri"/>
      <family val="2"/>
    </font>
    <font>
      <b/>
      <sz val="12"/>
      <name val="VNTimeH"/>
      <family val="2"/>
    </font>
    <font>
      <b/>
      <sz val="15"/>
      <color indexed="56"/>
      <name val="Calibri"/>
      <family val="2"/>
    </font>
    <font>
      <b/>
      <sz val="13"/>
      <color indexed="56"/>
      <name val="Calibri"/>
      <family val="2"/>
    </font>
    <font>
      <b/>
      <sz val="11"/>
      <color indexed="56"/>
      <name val="Calibri"/>
      <family val="2"/>
    </font>
    <font>
      <sz val="1"/>
      <color indexed="8"/>
      <name val="Courier"/>
      <family val="1"/>
    </font>
    <font>
      <sz val="10"/>
      <name val="Arial CE"/>
      <charset val="238"/>
    </font>
    <font>
      <b/>
      <sz val="1"/>
      <color indexed="8"/>
      <name val="Courier"/>
      <family val="1"/>
    </font>
    <font>
      <sz val="10"/>
      <color indexed="16"/>
      <name val="MS Serif"/>
      <family val="1"/>
    </font>
    <font>
      <sz val="10"/>
      <name val="VNI-Helve-Condense"/>
    </font>
    <font>
      <b/>
      <sz val="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4"/>
      <color indexed="14"/>
      <name val="VNottawa"/>
      <family val="2"/>
    </font>
    <font>
      <b/>
      <sz val="16"/>
      <name val="VNottawa"/>
      <family val="2"/>
    </font>
    <font>
      <sz val="8"/>
      <color indexed="8"/>
      <name val="Helvetica"/>
    </font>
    <font>
      <sz val="12"/>
      <name val="VNTime"/>
      <family val="2"/>
    </font>
    <font>
      <sz val="8"/>
      <name val="Arial"/>
      <family val="2"/>
    </font>
    <font>
      <sz val="10"/>
      <name val=".VnArialH"/>
      <family val="2"/>
    </font>
    <font>
      <b/>
      <sz val="12"/>
      <name val=".VnBook-AntiquaH"/>
      <family val="2"/>
    </font>
    <font>
      <b/>
      <sz val="12"/>
      <color indexed="9"/>
      <name val="Tms Rmn"/>
    </font>
    <font>
      <b/>
      <sz val="12"/>
      <name val="Helv"/>
    </font>
    <font>
      <b/>
      <sz val="12"/>
      <name val="Arial"/>
      <family val="2"/>
    </font>
    <font>
      <b/>
      <sz val="8"/>
      <name val="MS Sans Serif"/>
      <family val="2"/>
    </font>
    <font>
      <b/>
      <sz val="10"/>
      <name val=".VnTime"/>
      <family val="2"/>
    </font>
    <font>
      <sz val="10"/>
      <name val="vnTimesRoman"/>
    </font>
    <font>
      <b/>
      <sz val="14"/>
      <name val=".VnTimeH"/>
      <family val="2"/>
    </font>
    <font>
      <sz val="12"/>
      <name val="±¼¸²Ã¼"/>
      <family val="3"/>
      <charset val="129"/>
    </font>
    <font>
      <sz val="10"/>
      <name val="VNI-Helve"/>
    </font>
    <font>
      <u/>
      <sz val="10"/>
      <color indexed="12"/>
      <name val=".VnTime"/>
      <family val="2"/>
    </font>
    <font>
      <u/>
      <sz val="12"/>
      <color indexed="12"/>
      <name val=".VnTime"/>
      <family val="2"/>
    </font>
    <font>
      <u/>
      <sz val="12"/>
      <color indexed="12"/>
      <name val="Arial"/>
      <family val="2"/>
    </font>
    <font>
      <sz val="10"/>
      <name val="VNI-Avo"/>
    </font>
    <font>
      <b/>
      <sz val="11"/>
      <color indexed="9"/>
      <name val="Calibri"/>
      <family val="2"/>
    </font>
    <font>
      <b/>
      <sz val="14"/>
      <name val=".VnArialH"/>
      <family val="2"/>
    </font>
    <font>
      <sz val="8"/>
      <name val="VNarial"/>
      <family val="2"/>
    </font>
    <font>
      <b/>
      <sz val="11"/>
      <name val="Helv"/>
    </font>
    <font>
      <sz val="10"/>
      <name val=".VnAvant"/>
      <family val="2"/>
    </font>
    <font>
      <sz val="12"/>
      <name val="Times New Roman"/>
      <family val="1"/>
    </font>
    <font>
      <sz val="7"/>
      <name val="Small Fonts"/>
      <family val="2"/>
    </font>
    <font>
      <b/>
      <sz val="12"/>
      <name val="VN-NTime"/>
    </font>
    <font>
      <sz val="12"/>
      <name val="???"/>
      <family val="1"/>
      <charset val="129"/>
    </font>
    <font>
      <b/>
      <i/>
      <sz val="16"/>
      <name val="Helv"/>
    </font>
    <font>
      <sz val="12"/>
      <name val="바탕체"/>
      <family val="1"/>
      <charset val="129"/>
    </font>
    <font>
      <sz val="11"/>
      <color indexed="8"/>
      <name val="Helvetica Neue"/>
    </font>
    <font>
      <sz val="10"/>
      <name val="VNlucida sans"/>
      <family val="2"/>
    </font>
    <font>
      <sz val="11"/>
      <name val="VNI-Aptima"/>
    </font>
    <font>
      <sz val="11"/>
      <color indexed="52"/>
      <name val="Calibri"/>
      <family val="2"/>
    </font>
    <font>
      <b/>
      <sz val="11"/>
      <name val="Arial"/>
      <family val="2"/>
    </font>
    <font>
      <sz val="14"/>
      <name val=".VnArial Narrow"/>
      <family val="2"/>
    </font>
    <font>
      <sz val="12"/>
      <name val="Helv"/>
    </font>
    <font>
      <b/>
      <sz val="10"/>
      <name val="MS Sans Serif"/>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11"/>
      <name val="3C_Times_T"/>
    </font>
    <font>
      <sz val="8"/>
      <name val="MS Sans Serif"/>
      <family val="2"/>
    </font>
    <font>
      <b/>
      <sz val="10.5"/>
      <name val=".VnAvantH"/>
      <family val="2"/>
    </font>
    <font>
      <sz val="10"/>
      <name val="VNbook-Antiqua"/>
      <family val="2"/>
    </font>
    <font>
      <sz val="11"/>
      <color indexed="32"/>
      <name val="VNI-Times"/>
    </font>
    <font>
      <b/>
      <sz val="8"/>
      <color indexed="8"/>
      <name val="Helv"/>
    </font>
    <font>
      <sz val="10"/>
      <name val="Symbol"/>
      <family val="1"/>
      <charset val="2"/>
    </font>
    <font>
      <sz val="13"/>
      <name val=".VnArial"/>
      <family val="2"/>
    </font>
    <font>
      <b/>
      <sz val="10"/>
      <name val="VNI-Univer"/>
    </font>
    <font>
      <sz val="10"/>
      <name val=".VnBook-Antiqua"/>
      <family val="2"/>
    </font>
    <font>
      <b/>
      <sz val="12"/>
      <name val="VNI-Times"/>
    </font>
    <font>
      <sz val="11"/>
      <name val=".VnAvant"/>
      <family val="2"/>
    </font>
    <font>
      <b/>
      <sz val="13"/>
      <color indexed="8"/>
      <name val=".VnTimeH"/>
      <family val="2"/>
    </font>
    <font>
      <b/>
      <u val="double"/>
      <sz val="12"/>
      <color indexed="12"/>
      <name val=".VnBahamasB"/>
      <family val="2"/>
    </font>
    <font>
      <b/>
      <sz val="18"/>
      <color indexed="56"/>
      <name val="Cambria"/>
      <family val="2"/>
    </font>
    <font>
      <b/>
      <i/>
      <u/>
      <sz val="12"/>
      <name val=".VnTimeH"/>
      <family val="2"/>
    </font>
    <font>
      <b/>
      <sz val="11"/>
      <color indexed="52"/>
      <name val="Calibri"/>
      <family val="2"/>
    </font>
    <font>
      <sz val="9.5"/>
      <name val=".VnBlackH"/>
      <family val="2"/>
    </font>
    <font>
      <b/>
      <sz val="10"/>
      <name val=".VnBahamasBH"/>
      <family val="2"/>
    </font>
    <font>
      <b/>
      <sz val="11"/>
      <name val=".VnArialH"/>
      <family val="2"/>
    </font>
    <font>
      <b/>
      <sz val="11"/>
      <color indexed="8"/>
      <name val="Calibri"/>
      <family val="2"/>
    </font>
    <font>
      <b/>
      <sz val="10"/>
      <name val=".VnArialH"/>
      <family val="2"/>
    </font>
    <font>
      <sz val="11"/>
      <color indexed="17"/>
      <name val="Calibri"/>
      <family val="2"/>
    </font>
    <font>
      <sz val="11"/>
      <color indexed="60"/>
      <name val="Calibri"/>
      <family val="2"/>
    </font>
    <font>
      <sz val="10"/>
      <name val=".VnArial Narrow"/>
      <family val="2"/>
    </font>
    <font>
      <sz val="11"/>
      <name val="VNI-Times"/>
    </font>
    <font>
      <sz val="11"/>
      <color indexed="10"/>
      <name val="Calibri"/>
      <family val="2"/>
    </font>
    <font>
      <i/>
      <sz val="11"/>
      <color indexed="23"/>
      <name val="Calibri"/>
      <family val="2"/>
    </font>
    <font>
      <sz val="10"/>
      <name val="VNtimes New Roman"/>
      <family val="2"/>
    </font>
    <font>
      <sz val="14"/>
      <name val="VnTime"/>
      <family val="2"/>
    </font>
    <font>
      <sz val="8"/>
      <name val=".VnTime"/>
      <family val="2"/>
    </font>
    <font>
      <b/>
      <sz val="8"/>
      <name val="VN Helvetica"/>
    </font>
    <font>
      <b/>
      <sz val="12"/>
      <name val=".VnTime"/>
      <family val="2"/>
    </font>
    <font>
      <b/>
      <sz val="10"/>
      <name val="VN AvantGBook"/>
    </font>
    <font>
      <b/>
      <sz val="16"/>
      <name val=".VnTime"/>
      <family val="2"/>
    </font>
    <font>
      <sz val="9"/>
      <name val=".VnTime"/>
      <family val="2"/>
    </font>
    <font>
      <sz val="10"/>
      <name val="Geneva"/>
      <family val="2"/>
    </font>
    <font>
      <sz val="11"/>
      <color indexed="20"/>
      <name val="Calibri"/>
      <family val="2"/>
    </font>
    <font>
      <sz val="14"/>
      <name val=".VnArial"/>
      <family val="2"/>
    </font>
    <font>
      <sz val="10"/>
      <name val=" "/>
      <family val="1"/>
      <charset val="136"/>
    </font>
    <font>
      <sz val="14"/>
      <name val="뼻뮝"/>
      <family val="3"/>
    </font>
    <font>
      <sz val="12"/>
      <color indexed="8"/>
      <name val="바탕체"/>
      <family val="3"/>
    </font>
    <font>
      <sz val="12"/>
      <name val="뼻뮝"/>
      <family val="3"/>
    </font>
    <font>
      <sz val="10"/>
      <name val="명조"/>
      <family val="3"/>
      <charset val="129"/>
    </font>
    <font>
      <sz val="10"/>
      <name val="돋움체"/>
      <family val="3"/>
      <charset val="129"/>
    </font>
    <font>
      <sz val="9"/>
      <name val="Arial"/>
      <family val="2"/>
    </font>
    <font>
      <b/>
      <i/>
      <sz val="11"/>
      <name val="Times New Roman"/>
      <family val="1"/>
    </font>
    <font>
      <sz val="11"/>
      <color theme="1"/>
      <name val="Calibri"/>
      <family val="2"/>
      <charset val="163"/>
      <scheme val="minor"/>
    </font>
    <font>
      <sz val="11"/>
      <color theme="1"/>
      <name val="Times New Roman"/>
      <family val="1"/>
    </font>
    <font>
      <sz val="12"/>
      <color theme="1"/>
      <name val="Times New Roman"/>
      <family val="1"/>
    </font>
  </fonts>
  <fills count="5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2"/>
        <bgColor indexed="31"/>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9"/>
        <bgColor indexed="9"/>
      </patternFill>
    </fill>
    <fill>
      <patternFill patternType="solid">
        <fgColor indexed="26"/>
      </patternFill>
    </fill>
    <fill>
      <patternFill patternType="solid">
        <fgColor indexed="65"/>
        <bgColor indexed="64"/>
      </patternFill>
    </fill>
    <fill>
      <patternFill patternType="solid">
        <fgColor indexed="40"/>
        <bgColor indexed="64"/>
      </patternFill>
    </fill>
    <fill>
      <patternFill patternType="solid">
        <fgColor indexed="26"/>
        <bgColor indexed="64"/>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43"/>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theme="0"/>
        <bgColor indexed="64"/>
      </patternFill>
    </fill>
  </fills>
  <borders count="5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top style="double">
        <color indexed="64"/>
      </top>
      <bottom/>
      <diagonal/>
    </border>
    <border>
      <left/>
      <right style="double">
        <color indexed="64"/>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style="double">
        <color indexed="64"/>
      </bottom>
      <diagonal/>
    </border>
    <border>
      <left style="thick">
        <color indexed="64"/>
      </left>
      <right/>
      <top style="thick">
        <color indexed="64"/>
      </top>
      <bottom/>
      <diagonal/>
    </border>
    <border>
      <left style="medium">
        <color indexed="10"/>
      </left>
      <right style="medium">
        <color indexed="10"/>
      </right>
      <top style="hair">
        <color indexed="10"/>
      </top>
      <bottom style="hair">
        <color indexed="10"/>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8"/>
      </top>
      <bottom style="thin">
        <color indexed="64"/>
      </bottom>
      <diagonal/>
    </border>
    <border>
      <left style="double">
        <color indexed="63"/>
      </left>
      <right style="double">
        <color indexed="63"/>
      </right>
      <top style="double">
        <color indexed="63"/>
      </top>
      <bottom style="double">
        <color indexed="63"/>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double">
        <color indexed="52"/>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style="medium">
        <color indexed="64"/>
      </right>
      <top style="medium">
        <color indexed="64"/>
      </top>
      <bottom style="thin">
        <color indexed="64"/>
      </bottom>
      <diagonal/>
    </border>
    <border>
      <left/>
      <right style="medium">
        <color indexed="0"/>
      </right>
      <top/>
      <bottom/>
      <diagonal/>
    </border>
    <border>
      <left style="double">
        <color indexed="64"/>
      </left>
      <right style="thin">
        <color indexed="64"/>
      </right>
      <top style="double">
        <color indexed="64"/>
      </top>
      <bottom/>
      <diagonal/>
    </border>
    <border>
      <left/>
      <right/>
      <top style="thin">
        <color indexed="62"/>
      </top>
      <bottom style="double">
        <color indexed="62"/>
      </bottom>
      <diagonal/>
    </border>
    <border>
      <left style="double">
        <color indexed="64"/>
      </left>
      <right style="thin">
        <color indexed="64"/>
      </right>
      <top style="hair">
        <color indexed="64"/>
      </top>
      <bottom style="double">
        <color indexed="64"/>
      </bottom>
      <diagonal/>
    </border>
    <border>
      <left style="medium">
        <color indexed="9"/>
      </left>
      <right style="medium">
        <color indexed="9"/>
      </right>
      <top style="medium">
        <color indexed="9"/>
      </top>
      <bottom style="medium">
        <color indexed="9"/>
      </bottom>
      <diagonal/>
    </border>
    <border>
      <left style="hair">
        <color indexed="64"/>
      </left>
      <right/>
      <top/>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008">
    <xf numFmtId="0" fontId="0" fillId="0" borderId="0"/>
    <xf numFmtId="43" fontId="5"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166" fontId="9" fillId="0" borderId="0" applyFont="0" applyFill="0" applyBorder="0" applyAlignment="0" applyProtection="0"/>
    <xf numFmtId="0" fontId="10" fillId="0" borderId="0" applyNumberFormat="0" applyFill="0" applyBorder="0" applyAlignment="0" applyProtection="0"/>
    <xf numFmtId="0" fontId="11" fillId="0" borderId="0"/>
    <xf numFmtId="3" fontId="12" fillId="0" borderId="7"/>
    <xf numFmtId="165" fontId="13" fillId="0" borderId="8" applyFont="0" applyBorder="0"/>
    <xf numFmtId="0" fontId="14" fillId="0" borderId="0"/>
    <xf numFmtId="0" fontId="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67" fontId="16" fillId="0" borderId="0" applyFont="0" applyFill="0" applyBorder="0" applyAlignment="0" applyProtection="0"/>
    <xf numFmtId="168" fontId="17" fillId="0" borderId="0" applyFont="0" applyFill="0" applyBorder="0" applyAlignment="0" applyProtection="0"/>
    <xf numFmtId="0" fontId="2" fillId="0" borderId="0" applyNumberFormat="0" applyFill="0" applyBorder="0" applyAlignment="0" applyProtection="0"/>
    <xf numFmtId="0" fontId="18" fillId="0" borderId="0" applyFont="0" applyFill="0" applyBorder="0" applyAlignment="0" applyProtection="0"/>
    <xf numFmtId="0" fontId="19" fillId="0" borderId="9"/>
    <xf numFmtId="169" fontId="14" fillId="0" borderId="0" applyFont="0" applyFill="0" applyBorder="0" applyAlignment="0" applyProtection="0"/>
    <xf numFmtId="170" fontId="20" fillId="0" borderId="0" applyFont="0" applyFill="0" applyBorder="0" applyAlignment="0" applyProtection="0"/>
    <xf numFmtId="171" fontId="20" fillId="0" borderId="0" applyFont="0" applyFill="0" applyBorder="0" applyAlignment="0" applyProtection="0"/>
    <xf numFmtId="6" fontId="21" fillId="0" borderId="0" applyFont="0" applyFill="0" applyBorder="0" applyAlignment="0" applyProtection="0"/>
    <xf numFmtId="0" fontId="2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3" fillId="0" borderId="0"/>
    <xf numFmtId="0" fontId="2" fillId="0" borderId="0" applyNumberFormat="0" applyFill="0" applyBorder="0" applyAlignment="0" applyProtection="0"/>
    <xf numFmtId="170" fontId="10" fillId="0" borderId="0" applyFont="0" applyFill="0" applyBorder="0" applyAlignment="0" applyProtection="0"/>
    <xf numFmtId="42" fontId="24" fillId="0" borderId="0" applyFont="0" applyFill="0" applyBorder="0" applyAlignment="0" applyProtection="0"/>
    <xf numFmtId="172" fontId="10" fillId="0" borderId="0" applyFont="0" applyFill="0" applyBorder="0" applyAlignment="0" applyProtection="0"/>
    <xf numFmtId="42" fontId="24" fillId="0" borderId="0" applyFont="0" applyFill="0" applyBorder="0" applyAlignment="0" applyProtection="0"/>
    <xf numFmtId="0" fontId="25" fillId="0" borderId="0">
      <alignment vertical="top"/>
    </xf>
    <xf numFmtId="0" fontId="25" fillId="0" borderId="0">
      <alignment vertical="top"/>
    </xf>
    <xf numFmtId="0" fontId="15" fillId="0" borderId="0"/>
    <xf numFmtId="0" fontId="14" fillId="0" borderId="0" applyNumberFormat="0" applyFill="0" applyBorder="0" applyAlignment="0" applyProtection="0"/>
    <xf numFmtId="0" fontId="15" fillId="0" borderId="0"/>
    <xf numFmtId="0" fontId="15" fillId="0" borderId="0"/>
    <xf numFmtId="42" fontId="24" fillId="0" borderId="0" applyFont="0" applyFill="0" applyBorder="0" applyAlignment="0" applyProtection="0"/>
    <xf numFmtId="0" fontId="14" fillId="0" borderId="0" applyNumberFormat="0" applyFill="0" applyBorder="0" applyAlignment="0" applyProtection="0"/>
    <xf numFmtId="0" fontId="15" fillId="0" borderId="0"/>
    <xf numFmtId="0" fontId="15" fillId="0" borderId="0"/>
    <xf numFmtId="0" fontId="15" fillId="0" borderId="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15" fillId="0" borderId="0"/>
    <xf numFmtId="42" fontId="24" fillId="0" borderId="0" applyFont="0" applyFill="0" applyBorder="0" applyAlignment="0" applyProtection="0"/>
    <xf numFmtId="173" fontId="9" fillId="0" borderId="0" applyFont="0" applyFill="0" applyBorder="0" applyAlignment="0" applyProtection="0"/>
    <xf numFmtId="166"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1" fontId="24"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5" fontId="24" fillId="0" borderId="0" applyFont="0" applyFill="0" applyBorder="0" applyAlignment="0" applyProtection="0"/>
    <xf numFmtId="176" fontId="24" fillId="0" borderId="0" applyFont="0" applyFill="0" applyBorder="0" applyAlignment="0" applyProtection="0"/>
    <xf numFmtId="43" fontId="24" fillId="0" borderId="0" applyFont="0" applyFill="0" applyBorder="0" applyAlignment="0" applyProtection="0"/>
    <xf numFmtId="175" fontId="24" fillId="0" borderId="0" applyFont="0" applyFill="0" applyBorder="0" applyAlignment="0" applyProtection="0"/>
    <xf numFmtId="177" fontId="24" fillId="0" borderId="0" applyFont="0" applyFill="0" applyBorder="0" applyAlignment="0" applyProtection="0"/>
    <xf numFmtId="43" fontId="24" fillId="0" borderId="0" applyFont="0" applyFill="0" applyBorder="0" applyAlignment="0" applyProtection="0"/>
    <xf numFmtId="177"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43" fontId="24" fillId="0" borderId="0" applyFont="0" applyFill="0" applyBorder="0" applyAlignment="0" applyProtection="0"/>
    <xf numFmtId="170" fontId="9" fillId="0" borderId="0" applyFont="0" applyFill="0" applyBorder="0" applyAlignment="0" applyProtection="0"/>
    <xf numFmtId="42" fontId="24" fillId="0" borderId="0" applyFont="0" applyFill="0" applyBorder="0" applyAlignment="0" applyProtection="0"/>
    <xf numFmtId="178" fontId="24" fillId="0" borderId="0" applyFont="0" applyFill="0" applyBorder="0" applyAlignment="0" applyProtection="0"/>
    <xf numFmtId="179" fontId="9" fillId="0" borderId="0" applyFont="0" applyFill="0" applyBorder="0" applyAlignment="0" applyProtection="0"/>
    <xf numFmtId="179" fontId="24" fillId="0" borderId="0" applyFont="0" applyFill="0" applyBorder="0" applyAlignment="0" applyProtection="0"/>
    <xf numFmtId="180" fontId="24" fillId="0" borderId="0" applyFont="0" applyFill="0" applyBorder="0" applyAlignment="0" applyProtection="0"/>
    <xf numFmtId="171" fontId="24"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5" fontId="24" fillId="0" borderId="0" applyFont="0" applyFill="0" applyBorder="0" applyAlignment="0" applyProtection="0"/>
    <xf numFmtId="176" fontId="24" fillId="0" borderId="0" applyFont="0" applyFill="0" applyBorder="0" applyAlignment="0" applyProtection="0"/>
    <xf numFmtId="43" fontId="24" fillId="0" borderId="0" applyFont="0" applyFill="0" applyBorder="0" applyAlignment="0" applyProtection="0"/>
    <xf numFmtId="175" fontId="24" fillId="0" borderId="0" applyFont="0" applyFill="0" applyBorder="0" applyAlignment="0" applyProtection="0"/>
    <xf numFmtId="177" fontId="24" fillId="0" borderId="0" applyFont="0" applyFill="0" applyBorder="0" applyAlignment="0" applyProtection="0"/>
    <xf numFmtId="43" fontId="24" fillId="0" borderId="0" applyFont="0" applyFill="0" applyBorder="0" applyAlignment="0" applyProtection="0"/>
    <xf numFmtId="177" fontId="24" fillId="0" borderId="0" applyFont="0" applyFill="0" applyBorder="0" applyAlignment="0" applyProtection="0"/>
    <xf numFmtId="171" fontId="24"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1" fontId="24" fillId="0" borderId="0" applyFont="0" applyFill="0" applyBorder="0" applyAlignment="0" applyProtection="0"/>
    <xf numFmtId="43" fontId="24" fillId="0" borderId="0" applyFont="0" applyFill="0" applyBorder="0" applyAlignment="0" applyProtection="0"/>
    <xf numFmtId="170"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181" fontId="24" fillId="0" borderId="0" applyFont="0" applyFill="0" applyBorder="0" applyAlignment="0" applyProtection="0"/>
    <xf numFmtId="172" fontId="24" fillId="0" borderId="0" applyFont="0" applyFill="0" applyBorder="0" applyAlignment="0" applyProtection="0"/>
    <xf numFmtId="41" fontId="24" fillId="0" borderId="0" applyFont="0" applyFill="0" applyBorder="0" applyAlignment="0" applyProtection="0"/>
    <xf numFmtId="181" fontId="24" fillId="0" borderId="0" applyFont="0" applyFill="0" applyBorder="0" applyAlignment="0" applyProtection="0"/>
    <xf numFmtId="182" fontId="24" fillId="0" borderId="0" applyFont="0" applyFill="0" applyBorder="0" applyAlignment="0" applyProtection="0"/>
    <xf numFmtId="41"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41" fontId="24" fillId="0" borderId="0" applyFont="0" applyFill="0" applyBorder="0" applyAlignment="0" applyProtection="0"/>
    <xf numFmtId="178" fontId="24" fillId="0" borderId="0" applyFont="0" applyFill="0" applyBorder="0" applyAlignment="0" applyProtection="0"/>
    <xf numFmtId="179" fontId="9" fillId="0" borderId="0" applyFont="0" applyFill="0" applyBorder="0" applyAlignment="0" applyProtection="0"/>
    <xf numFmtId="179" fontId="24" fillId="0" borderId="0" applyFont="0" applyFill="0" applyBorder="0" applyAlignment="0" applyProtection="0"/>
    <xf numFmtId="180" fontId="24" fillId="0" borderId="0" applyFont="0" applyFill="0" applyBorder="0" applyAlignment="0" applyProtection="0"/>
    <xf numFmtId="170" fontId="9" fillId="0" borderId="0" applyFont="0" applyFill="0" applyBorder="0" applyAlignment="0" applyProtection="0"/>
    <xf numFmtId="171" fontId="9" fillId="0" borderId="0" applyFont="0" applyFill="0" applyBorder="0" applyAlignment="0" applyProtection="0"/>
    <xf numFmtId="170"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181" fontId="24" fillId="0" borderId="0" applyFont="0" applyFill="0" applyBorder="0" applyAlignment="0" applyProtection="0"/>
    <xf numFmtId="172" fontId="24" fillId="0" borderId="0" applyFont="0" applyFill="0" applyBorder="0" applyAlignment="0" applyProtection="0"/>
    <xf numFmtId="41" fontId="24" fillId="0" borderId="0" applyFont="0" applyFill="0" applyBorder="0" applyAlignment="0" applyProtection="0"/>
    <xf numFmtId="181" fontId="24" fillId="0" borderId="0" applyFont="0" applyFill="0" applyBorder="0" applyAlignment="0" applyProtection="0"/>
    <xf numFmtId="182" fontId="24" fillId="0" borderId="0" applyFont="0" applyFill="0" applyBorder="0" applyAlignment="0" applyProtection="0"/>
    <xf numFmtId="41"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41" fontId="24" fillId="0" borderId="0" applyFont="0" applyFill="0" applyBorder="0" applyAlignment="0" applyProtection="0"/>
    <xf numFmtId="171" fontId="24"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5" fontId="24" fillId="0" borderId="0" applyFont="0" applyFill="0" applyBorder="0" applyAlignment="0" applyProtection="0"/>
    <xf numFmtId="176" fontId="24" fillId="0" borderId="0" applyFont="0" applyFill="0" applyBorder="0" applyAlignment="0" applyProtection="0"/>
    <xf numFmtId="43" fontId="24" fillId="0" borderId="0" applyFont="0" applyFill="0" applyBorder="0" applyAlignment="0" applyProtection="0"/>
    <xf numFmtId="175" fontId="24" fillId="0" borderId="0" applyFont="0" applyFill="0" applyBorder="0" applyAlignment="0" applyProtection="0"/>
    <xf numFmtId="177" fontId="24" fillId="0" borderId="0" applyFont="0" applyFill="0" applyBorder="0" applyAlignment="0" applyProtection="0"/>
    <xf numFmtId="43" fontId="24" fillId="0" borderId="0" applyFont="0" applyFill="0" applyBorder="0" applyAlignment="0" applyProtection="0"/>
    <xf numFmtId="177"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43" fontId="24" fillId="0" borderId="0" applyFont="0" applyFill="0" applyBorder="0" applyAlignment="0" applyProtection="0"/>
    <xf numFmtId="170" fontId="9" fillId="0" borderId="0" applyFont="0" applyFill="0" applyBorder="0" applyAlignment="0" applyProtection="0"/>
    <xf numFmtId="173" fontId="9" fillId="0" borderId="0" applyFont="0" applyFill="0" applyBorder="0" applyAlignment="0" applyProtection="0"/>
    <xf numFmtId="166" fontId="9" fillId="0" borderId="0" applyFont="0" applyFill="0" applyBorder="0" applyAlignment="0" applyProtection="0"/>
    <xf numFmtId="171"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178" fontId="24" fillId="0" borderId="0" applyFont="0" applyFill="0" applyBorder="0" applyAlignment="0" applyProtection="0"/>
    <xf numFmtId="179" fontId="9" fillId="0" borderId="0" applyFont="0" applyFill="0" applyBorder="0" applyAlignment="0" applyProtection="0"/>
    <xf numFmtId="179" fontId="24" fillId="0" borderId="0" applyFont="0" applyFill="0" applyBorder="0" applyAlignment="0" applyProtection="0"/>
    <xf numFmtId="42" fontId="24" fillId="0" borderId="0" applyFont="0" applyFill="0" applyBorder="0" applyAlignment="0" applyProtection="0"/>
    <xf numFmtId="42" fontId="24" fillId="0" borderId="0" applyFont="0" applyFill="0" applyBorder="0" applyAlignment="0" applyProtection="0"/>
    <xf numFmtId="0" fontId="15" fillId="0" borderId="0"/>
    <xf numFmtId="180" fontId="24" fillId="0" borderId="0" applyFont="0" applyFill="0" applyBorder="0" applyAlignment="0" applyProtection="0"/>
    <xf numFmtId="42" fontId="24" fillId="0" borderId="0" applyFont="0" applyFill="0" applyBorder="0" applyAlignment="0" applyProtection="0"/>
    <xf numFmtId="42" fontId="24" fillId="0" borderId="0" applyFont="0" applyFill="0" applyBorder="0" applyAlignment="0" applyProtection="0"/>
    <xf numFmtId="170" fontId="9" fillId="0" borderId="0" applyFont="0" applyFill="0" applyBorder="0" applyAlignment="0" applyProtection="0"/>
    <xf numFmtId="170"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181" fontId="24" fillId="0" borderId="0" applyFont="0" applyFill="0" applyBorder="0" applyAlignment="0" applyProtection="0"/>
    <xf numFmtId="172" fontId="24" fillId="0" borderId="0" applyFont="0" applyFill="0" applyBorder="0" applyAlignment="0" applyProtection="0"/>
    <xf numFmtId="41" fontId="24" fillId="0" borderId="0" applyFont="0" applyFill="0" applyBorder="0" applyAlignment="0" applyProtection="0"/>
    <xf numFmtId="181" fontId="24" fillId="0" borderId="0" applyFont="0" applyFill="0" applyBorder="0" applyAlignment="0" applyProtection="0"/>
    <xf numFmtId="182" fontId="24" fillId="0" borderId="0" applyFont="0" applyFill="0" applyBorder="0" applyAlignment="0" applyProtection="0"/>
    <xf numFmtId="41"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41" fontId="24" fillId="0" borderId="0" applyFont="0" applyFill="0" applyBorder="0" applyAlignment="0" applyProtection="0"/>
    <xf numFmtId="171" fontId="24"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5" fontId="24" fillId="0" borderId="0" applyFont="0" applyFill="0" applyBorder="0" applyAlignment="0" applyProtection="0"/>
    <xf numFmtId="176" fontId="24" fillId="0" borderId="0" applyFont="0" applyFill="0" applyBorder="0" applyAlignment="0" applyProtection="0"/>
    <xf numFmtId="43" fontId="24" fillId="0" borderId="0" applyFont="0" applyFill="0" applyBorder="0" applyAlignment="0" applyProtection="0"/>
    <xf numFmtId="175" fontId="24" fillId="0" borderId="0" applyFont="0" applyFill="0" applyBorder="0" applyAlignment="0" applyProtection="0"/>
    <xf numFmtId="177" fontId="24" fillId="0" borderId="0" applyFont="0" applyFill="0" applyBorder="0" applyAlignment="0" applyProtection="0"/>
    <xf numFmtId="43" fontId="24" fillId="0" borderId="0" applyFont="0" applyFill="0" applyBorder="0" applyAlignment="0" applyProtection="0"/>
    <xf numFmtId="177"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43" fontId="24" fillId="0" borderId="0" applyFont="0" applyFill="0" applyBorder="0" applyAlignment="0" applyProtection="0"/>
    <xf numFmtId="173" fontId="9" fillId="0" borderId="0" applyFont="0" applyFill="0" applyBorder="0" applyAlignment="0" applyProtection="0"/>
    <xf numFmtId="166"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0" fontId="14" fillId="0" borderId="0" applyNumberFormat="0" applyFill="0" applyBorder="0" applyAlignment="0" applyProtection="0"/>
    <xf numFmtId="42" fontId="24" fillId="0" borderId="0" applyFont="0" applyFill="0" applyBorder="0" applyAlignment="0" applyProtection="0"/>
    <xf numFmtId="42" fontId="24"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42" fontId="24" fillId="0" borderId="0" applyFont="0" applyFill="0" applyBorder="0" applyAlignment="0" applyProtection="0"/>
    <xf numFmtId="0" fontId="25" fillId="0" borderId="0">
      <alignment vertical="top"/>
    </xf>
    <xf numFmtId="0" fontId="25" fillId="0" borderId="0">
      <alignment vertical="top"/>
    </xf>
    <xf numFmtId="0" fontId="25" fillId="0" borderId="0">
      <alignment vertical="top"/>
    </xf>
    <xf numFmtId="0" fontId="14" fillId="0" borderId="0" applyNumberFormat="0" applyFill="0" applyBorder="0" applyAlignment="0" applyProtection="0"/>
    <xf numFmtId="0" fontId="15" fillId="0" borderId="0"/>
    <xf numFmtId="183" fontId="27" fillId="0" borderId="0" applyFont="0" applyFill="0" applyBorder="0" applyAlignment="0" applyProtection="0"/>
    <xf numFmtId="184" fontId="28" fillId="0" borderId="0" applyFont="0" applyFill="0" applyBorder="0" applyAlignment="0" applyProtection="0"/>
    <xf numFmtId="185" fontId="28" fillId="0" borderId="0" applyFont="0" applyFill="0" applyBorder="0" applyAlignment="0" applyProtection="0"/>
    <xf numFmtId="0" fontId="29" fillId="0" borderId="0"/>
    <xf numFmtId="0" fontId="30" fillId="0" borderId="0"/>
    <xf numFmtId="0" fontId="30" fillId="0" borderId="0"/>
    <xf numFmtId="0" fontId="16" fillId="0" borderId="0"/>
    <xf numFmtId="1" fontId="31" fillId="0" borderId="7" applyBorder="0" applyAlignment="0">
      <alignment horizontal="center"/>
    </xf>
    <xf numFmtId="3" fontId="12" fillId="0" borderId="7"/>
    <xf numFmtId="3" fontId="12" fillId="0" borderId="7"/>
    <xf numFmtId="183" fontId="27" fillId="0" borderId="0" applyFont="0" applyFill="0" applyBorder="0" applyAlignment="0" applyProtection="0"/>
    <xf numFmtId="0" fontId="32" fillId="3" borderId="0"/>
    <xf numFmtId="0" fontId="33" fillId="3" borderId="0"/>
    <xf numFmtId="0" fontId="33" fillId="4" borderId="0"/>
    <xf numFmtId="0" fontId="33" fillId="3" borderId="0"/>
    <xf numFmtId="0" fontId="33" fillId="3" borderId="0"/>
    <xf numFmtId="0" fontId="32" fillId="3" borderId="0"/>
    <xf numFmtId="0" fontId="32" fillId="3" borderId="0"/>
    <xf numFmtId="183" fontId="27" fillId="0" borderId="0" applyFont="0" applyFill="0" applyBorder="0" applyAlignment="0" applyProtection="0"/>
    <xf numFmtId="183" fontId="27" fillId="0" borderId="0" applyFont="0" applyFill="0" applyBorder="0" applyAlignment="0" applyProtection="0"/>
    <xf numFmtId="183" fontId="27" fillId="0" borderId="0" applyFont="0" applyFill="0" applyBorder="0" applyAlignment="0" applyProtection="0"/>
    <xf numFmtId="0" fontId="10" fillId="3" borderId="0"/>
    <xf numFmtId="0" fontId="33" fillId="3" borderId="0"/>
    <xf numFmtId="0" fontId="32" fillId="3" borderId="0"/>
    <xf numFmtId="0" fontId="32" fillId="3" borderId="0"/>
    <xf numFmtId="0" fontId="34" fillId="0" borderId="10" applyFont="0" applyAlignment="0">
      <alignment horizontal="left"/>
    </xf>
    <xf numFmtId="0" fontId="33" fillId="4" borderId="0"/>
    <xf numFmtId="0" fontId="35" fillId="0" borderId="0" applyFont="0" applyFill="0" applyBorder="0" applyAlignment="0">
      <alignment horizontal="left"/>
    </xf>
    <xf numFmtId="0" fontId="34" fillId="0" borderId="10" applyFont="0" applyAlignment="0">
      <alignment horizontal="left"/>
    </xf>
    <xf numFmtId="0" fontId="33" fillId="3" borderId="0"/>
    <xf numFmtId="0" fontId="32" fillId="3" borderId="0"/>
    <xf numFmtId="0" fontId="32" fillId="3" borderId="0"/>
    <xf numFmtId="0" fontId="32" fillId="3" borderId="0"/>
    <xf numFmtId="0" fontId="33" fillId="3" borderId="0"/>
    <xf numFmtId="0" fontId="33" fillId="3" borderId="0"/>
    <xf numFmtId="0" fontId="33" fillId="3" borderId="0"/>
    <xf numFmtId="0" fontId="36" fillId="0" borderId="7" applyNumberFormat="0" applyFont="0" applyBorder="0">
      <alignment horizontal="left" indent="2"/>
    </xf>
    <xf numFmtId="0" fontId="35" fillId="0" borderId="0" applyFont="0" applyFill="0" applyBorder="0" applyAlignment="0">
      <alignment horizontal="left"/>
    </xf>
    <xf numFmtId="0" fontId="36" fillId="0" borderId="7" applyNumberFormat="0" applyFont="0" applyBorder="0">
      <alignment horizontal="left" indent="2"/>
    </xf>
    <xf numFmtId="0" fontId="36" fillId="0" borderId="7" applyNumberFormat="0" applyFont="0" applyBorder="0">
      <alignment horizontal="left" indent="2"/>
    </xf>
    <xf numFmtId="0" fontId="37" fillId="5" borderId="11" applyFont="0" applyFill="0" applyAlignment="0">
      <alignment vertical="center" wrapText="1"/>
    </xf>
    <xf numFmtId="9" fontId="38" fillId="0" borderId="0" applyBorder="0" applyAlignment="0" applyProtection="0"/>
    <xf numFmtId="0" fontId="39" fillId="3" borderId="0"/>
    <xf numFmtId="0" fontId="32" fillId="3" borderId="0"/>
    <xf numFmtId="0" fontId="39" fillId="4" borderId="0"/>
    <xf numFmtId="0" fontId="39" fillId="3" borderId="0"/>
    <xf numFmtId="0" fontId="32" fillId="3" borderId="0"/>
    <xf numFmtId="0" fontId="32" fillId="3" borderId="0"/>
    <xf numFmtId="0" fontId="10" fillId="3" borderId="0"/>
    <xf numFmtId="0" fontId="32" fillId="3" borderId="0"/>
    <xf numFmtId="0" fontId="32" fillId="3" borderId="0"/>
    <xf numFmtId="0" fontId="39" fillId="4" borderId="0"/>
    <xf numFmtId="0" fontId="39" fillId="3" borderId="0"/>
    <xf numFmtId="0" fontId="32" fillId="3" borderId="0"/>
    <xf numFmtId="0" fontId="32" fillId="3" borderId="0"/>
    <xf numFmtId="0" fontId="32" fillId="3" borderId="0"/>
    <xf numFmtId="0" fontId="39" fillId="3" borderId="0"/>
    <xf numFmtId="0" fontId="39" fillId="3" borderId="0"/>
    <xf numFmtId="0" fontId="36" fillId="0" borderId="7" applyNumberFormat="0" applyFont="0" applyBorder="0" applyAlignment="0">
      <alignment horizontal="center"/>
    </xf>
    <xf numFmtId="0" fontId="36" fillId="0" borderId="7" applyNumberFormat="0" applyFont="0" applyBorder="0" applyAlignment="0">
      <alignment horizontal="center"/>
    </xf>
    <xf numFmtId="0" fontId="36" fillId="0" borderId="7" applyNumberFormat="0" applyFont="0" applyBorder="0" applyAlignment="0">
      <alignment horizontal="center"/>
    </xf>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2" fillId="0" borderId="0"/>
    <xf numFmtId="0" fontId="41" fillId="3" borderId="0"/>
    <xf numFmtId="0" fontId="32" fillId="3" borderId="0"/>
    <xf numFmtId="0" fontId="41" fillId="4" borderId="0"/>
    <xf numFmtId="0" fontId="41" fillId="3" borderId="0"/>
    <xf numFmtId="0" fontId="32" fillId="3" borderId="0"/>
    <xf numFmtId="0" fontId="32" fillId="3" borderId="0"/>
    <xf numFmtId="0" fontId="10" fillId="3" borderId="0"/>
    <xf numFmtId="0" fontId="32" fillId="3" borderId="0"/>
    <xf numFmtId="0" fontId="32" fillId="3" borderId="0"/>
    <xf numFmtId="0" fontId="41" fillId="4" borderId="0"/>
    <xf numFmtId="0" fontId="41" fillId="3" borderId="0"/>
    <xf numFmtId="0" fontId="32" fillId="3" borderId="0"/>
    <xf numFmtId="0" fontId="32" fillId="3" borderId="0"/>
    <xf numFmtId="0" fontId="32" fillId="3" borderId="0"/>
    <xf numFmtId="0" fontId="41" fillId="3" borderId="0"/>
    <xf numFmtId="0" fontId="42" fillId="0" borderId="0">
      <alignment wrapText="1"/>
    </xf>
    <xf numFmtId="0" fontId="32" fillId="0" borderId="0">
      <alignment wrapText="1"/>
    </xf>
    <xf numFmtId="0" fontId="42" fillId="0" borderId="0">
      <alignment wrapText="1"/>
    </xf>
    <xf numFmtId="0" fontId="32" fillId="0" borderId="0">
      <alignment wrapText="1"/>
    </xf>
    <xf numFmtId="0" fontId="32" fillId="0" borderId="0">
      <alignment wrapText="1"/>
    </xf>
    <xf numFmtId="0" fontId="10" fillId="0" borderId="0">
      <alignment wrapText="1"/>
    </xf>
    <xf numFmtId="0" fontId="32" fillId="0" borderId="0">
      <alignment wrapText="1"/>
    </xf>
    <xf numFmtId="0" fontId="32" fillId="0" borderId="0">
      <alignment wrapText="1"/>
    </xf>
    <xf numFmtId="0" fontId="42" fillId="0" borderId="0">
      <alignment wrapText="1"/>
    </xf>
    <xf numFmtId="0" fontId="32" fillId="0" borderId="0">
      <alignment wrapText="1"/>
    </xf>
    <xf numFmtId="0" fontId="32" fillId="0" borderId="0">
      <alignment wrapText="1"/>
    </xf>
    <xf numFmtId="0" fontId="32" fillId="0" borderId="0">
      <alignment wrapText="1"/>
    </xf>
    <xf numFmtId="0" fontId="42" fillId="0" borderId="0">
      <alignment wrapText="1"/>
    </xf>
    <xf numFmtId="0" fontId="40" fillId="12"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9"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14" fillId="0" borderId="0"/>
    <xf numFmtId="0" fontId="14" fillId="0" borderId="0"/>
    <xf numFmtId="0" fontId="14" fillId="0" borderId="0"/>
    <xf numFmtId="0" fontId="14" fillId="0" borderId="0"/>
    <xf numFmtId="0" fontId="10" fillId="0" borderId="0"/>
    <xf numFmtId="0" fontId="14" fillId="0" borderId="0"/>
    <xf numFmtId="0" fontId="43" fillId="16"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9" borderId="0" applyNumberFormat="0" applyBorder="0" applyAlignment="0" applyProtection="0"/>
    <xf numFmtId="0" fontId="44" fillId="0" borderId="0"/>
    <xf numFmtId="186" fontId="2" fillId="0" borderId="0" applyFont="0" applyFill="0" applyBorder="0" applyAlignment="0" applyProtection="0"/>
    <xf numFmtId="0" fontId="45" fillId="0" borderId="0" applyFont="0" applyFill="0" applyBorder="0" applyAlignment="0" applyProtection="0"/>
    <xf numFmtId="187" fontId="9" fillId="0" borderId="0" applyFont="0" applyFill="0" applyBorder="0" applyAlignment="0" applyProtection="0"/>
    <xf numFmtId="188" fontId="2" fillId="0" borderId="0" applyFont="0" applyFill="0" applyBorder="0" applyAlignment="0" applyProtection="0"/>
    <xf numFmtId="0" fontId="45" fillId="0" borderId="0" applyFont="0" applyFill="0" applyBorder="0" applyAlignment="0" applyProtection="0"/>
    <xf numFmtId="188" fontId="2" fillId="0" borderId="0" applyFont="0" applyFill="0" applyBorder="0" applyAlignment="0" applyProtection="0"/>
    <xf numFmtId="0" fontId="46" fillId="0" borderId="0">
      <alignment horizontal="center" wrapText="1"/>
      <protection locked="0"/>
    </xf>
    <xf numFmtId="0" fontId="47" fillId="0" borderId="0" applyNumberFormat="0" applyBorder="0" applyAlignment="0">
      <alignment horizontal="center"/>
    </xf>
    <xf numFmtId="189" fontId="48" fillId="0" borderId="0" applyFont="0" applyFill="0" applyBorder="0" applyAlignment="0" applyProtection="0"/>
    <xf numFmtId="0" fontId="45" fillId="0" borderId="0" applyFont="0" applyFill="0" applyBorder="0" applyAlignment="0" applyProtection="0"/>
    <xf numFmtId="190" fontId="10" fillId="0" borderId="0" applyFont="0" applyFill="0" applyBorder="0" applyAlignment="0" applyProtection="0"/>
    <xf numFmtId="191" fontId="48" fillId="0" borderId="0" applyFont="0" applyFill="0" applyBorder="0" applyAlignment="0" applyProtection="0"/>
    <xf numFmtId="0" fontId="45" fillId="0" borderId="0" applyFont="0" applyFill="0" applyBorder="0" applyAlignment="0" applyProtection="0"/>
    <xf numFmtId="192" fontId="10" fillId="0" borderId="0" applyFont="0" applyFill="0" applyBorder="0" applyAlignment="0" applyProtection="0"/>
    <xf numFmtId="173" fontId="9" fillId="0" borderId="0" applyFont="0" applyFill="0" applyBorder="0" applyAlignment="0" applyProtection="0"/>
    <xf numFmtId="0" fontId="5" fillId="0" borderId="0"/>
    <xf numFmtId="0" fontId="49" fillId="0" borderId="0" applyNumberFormat="0" applyFill="0" applyBorder="0" applyAlignment="0" applyProtection="0"/>
    <xf numFmtId="0" fontId="45" fillId="0" borderId="0"/>
    <xf numFmtId="0" fontId="50" fillId="0" borderId="0"/>
    <xf numFmtId="0" fontId="16" fillId="0" borderId="0"/>
    <xf numFmtId="0" fontId="45" fillId="0" borderId="0"/>
    <xf numFmtId="0" fontId="51" fillId="0" borderId="0"/>
    <xf numFmtId="0" fontId="32" fillId="0" borderId="0"/>
    <xf numFmtId="0" fontId="52" fillId="0" borderId="0"/>
    <xf numFmtId="193" fontId="10" fillId="0" borderId="0" applyFill="0" applyBorder="0" applyAlignment="0"/>
    <xf numFmtId="194" fontId="16" fillId="0" borderId="0" applyFill="0" applyBorder="0" applyAlignment="0"/>
    <xf numFmtId="195" fontId="53" fillId="0" borderId="0" applyFill="0" applyBorder="0" applyAlignment="0"/>
    <xf numFmtId="196" fontId="16" fillId="0" borderId="0" applyFill="0" applyBorder="0" applyAlignment="0"/>
    <xf numFmtId="197" fontId="16" fillId="0" borderId="0" applyFill="0" applyBorder="0" applyAlignment="0"/>
    <xf numFmtId="198" fontId="16" fillId="0" borderId="0" applyFill="0" applyBorder="0" applyAlignment="0"/>
    <xf numFmtId="199" fontId="16" fillId="0" borderId="0" applyFill="0" applyBorder="0" applyAlignment="0"/>
    <xf numFmtId="194" fontId="16" fillId="0" borderId="0" applyFill="0" applyBorder="0" applyAlignment="0"/>
    <xf numFmtId="0" fontId="54" fillId="0" borderId="0"/>
    <xf numFmtId="200" fontId="24" fillId="0" borderId="0" applyFont="0" applyFill="0" applyBorder="0" applyAlignment="0" applyProtection="0"/>
    <xf numFmtId="165" fontId="55" fillId="0" borderId="0" applyFont="0" applyFill="0" applyBorder="0" applyAlignment="0" applyProtection="0"/>
    <xf numFmtId="4" fontId="56" fillId="0" borderId="0" applyAlignment="0"/>
    <xf numFmtId="1" fontId="57" fillId="0" borderId="6" applyBorder="0"/>
    <xf numFmtId="201" fontId="58" fillId="0" borderId="0"/>
    <xf numFmtId="201" fontId="58" fillId="0" borderId="0"/>
    <xf numFmtId="201" fontId="58" fillId="0" borderId="0"/>
    <xf numFmtId="201" fontId="58" fillId="0" borderId="0"/>
    <xf numFmtId="201" fontId="58" fillId="0" borderId="0"/>
    <xf numFmtId="201" fontId="58" fillId="0" borderId="0"/>
    <xf numFmtId="201" fontId="58" fillId="0" borderId="0"/>
    <xf numFmtId="201" fontId="58" fillId="0" borderId="0"/>
    <xf numFmtId="198" fontId="16" fillId="0" borderId="0" applyFont="0" applyFill="0" applyBorder="0" applyAlignment="0" applyProtection="0"/>
    <xf numFmtId="43" fontId="59"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14"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202" fontId="60" fillId="0" borderId="0"/>
    <xf numFmtId="3" fontId="2" fillId="0" borderId="0" applyFont="0" applyFill="0" applyBorder="0" applyAlignment="0" applyProtection="0"/>
    <xf numFmtId="0" fontId="61" fillId="0" borderId="0"/>
    <xf numFmtId="0" fontId="62" fillId="0" borderId="0"/>
    <xf numFmtId="0" fontId="61" fillId="0" borderId="0"/>
    <xf numFmtId="0" fontId="62" fillId="0" borderId="0"/>
    <xf numFmtId="0" fontId="63" fillId="0" borderId="0">
      <alignment horizontal="center"/>
    </xf>
    <xf numFmtId="0" fontId="64" fillId="0" borderId="0" applyNumberFormat="0" applyAlignment="0">
      <alignment horizontal="left"/>
    </xf>
    <xf numFmtId="203" fontId="50" fillId="0" borderId="0" applyFont="0" applyFill="0" applyBorder="0" applyAlignment="0" applyProtection="0"/>
    <xf numFmtId="194" fontId="16" fillId="0" borderId="0" applyFont="0" applyFill="0" applyBorder="0" applyAlignment="0" applyProtection="0"/>
    <xf numFmtId="204" fontId="2" fillId="0" borderId="0" applyFont="0" applyFill="0" applyBorder="0" applyAlignment="0" applyProtection="0"/>
    <xf numFmtId="205" fontId="60" fillId="0" borderId="0"/>
    <xf numFmtId="206" fontId="10" fillId="0" borderId="12"/>
    <xf numFmtId="0" fontId="2" fillId="0" borderId="0" applyFont="0" applyFill="0" applyBorder="0" applyAlignment="0" applyProtection="0"/>
    <xf numFmtId="14" fontId="25" fillId="0" borderId="0" applyFill="0" applyBorder="0" applyAlignment="0"/>
    <xf numFmtId="0" fontId="65" fillId="0" borderId="0" applyProtection="0"/>
    <xf numFmtId="0" fontId="66" fillId="20" borderId="13" applyNumberFormat="0" applyAlignment="0" applyProtection="0"/>
    <xf numFmtId="0" fontId="67" fillId="11" borderId="14" applyNumberFormat="0" applyAlignment="0" applyProtection="0"/>
    <xf numFmtId="3" fontId="68" fillId="0" borderId="5">
      <alignment horizontal="left" vertical="top" wrapText="1"/>
    </xf>
    <xf numFmtId="0" fontId="69" fillId="0" borderId="15" applyNumberFormat="0" applyFill="0" applyAlignment="0" applyProtection="0"/>
    <xf numFmtId="0" fontId="70" fillId="0" borderId="16" applyNumberFormat="0" applyFill="0" applyAlignment="0" applyProtection="0"/>
    <xf numFmtId="0" fontId="71" fillId="0" borderId="17" applyNumberFormat="0" applyFill="0" applyAlignment="0" applyProtection="0"/>
    <xf numFmtId="0" fontId="71" fillId="0" borderId="0" applyNumberFormat="0" applyFill="0" applyBorder="0" applyAlignment="0" applyProtection="0"/>
    <xf numFmtId="38" fontId="26" fillId="0" borderId="18">
      <alignment vertical="center"/>
    </xf>
    <xf numFmtId="0" fontId="2" fillId="0" borderId="0" applyFont="0" applyFill="0" applyBorder="0" applyAlignment="0" applyProtection="0"/>
    <xf numFmtId="0" fontId="2" fillId="0" borderId="0" applyFont="0" applyFill="0" applyBorder="0" applyAlignment="0" applyProtection="0"/>
    <xf numFmtId="207" fontId="10" fillId="0" borderId="0"/>
    <xf numFmtId="208" fontId="14" fillId="0" borderId="7"/>
    <xf numFmtId="0" fontId="72" fillId="0" borderId="0">
      <protection locked="0"/>
    </xf>
    <xf numFmtId="209" fontId="60" fillId="0" borderId="0"/>
    <xf numFmtId="210" fontId="14" fillId="0" borderId="0"/>
    <xf numFmtId="170" fontId="73" fillId="0" borderId="0" applyFont="0" applyFill="0" applyBorder="0" applyAlignment="0" applyProtection="0"/>
    <xf numFmtId="171" fontId="73" fillId="0" borderId="0" applyFont="0" applyFill="0" applyBorder="0" applyAlignment="0" applyProtection="0"/>
    <xf numFmtId="170" fontId="73" fillId="0" borderId="0" applyFont="0" applyFill="0" applyBorder="0" applyAlignment="0" applyProtection="0"/>
    <xf numFmtId="41" fontId="73" fillId="0" borderId="0" applyFont="0" applyFill="0" applyBorder="0" applyAlignment="0" applyProtection="0"/>
    <xf numFmtId="211" fontId="2" fillId="0" borderId="0" applyFont="0" applyFill="0" applyBorder="0" applyAlignment="0" applyProtection="0"/>
    <xf numFmtId="211" fontId="2" fillId="0" borderId="0" applyFont="0" applyFill="0" applyBorder="0" applyAlignment="0" applyProtection="0"/>
    <xf numFmtId="211" fontId="2" fillId="0" borderId="0" applyFont="0" applyFill="0" applyBorder="0" applyAlignment="0" applyProtection="0"/>
    <xf numFmtId="211" fontId="2" fillId="0" borderId="0" applyFont="0" applyFill="0" applyBorder="0" applyAlignment="0" applyProtection="0"/>
    <xf numFmtId="170" fontId="73" fillId="0" borderId="0" applyFont="0" applyFill="0" applyBorder="0" applyAlignment="0" applyProtection="0"/>
    <xf numFmtId="170" fontId="73" fillId="0" borderId="0" applyFont="0" applyFill="0" applyBorder="0" applyAlignment="0" applyProtection="0"/>
    <xf numFmtId="211" fontId="2" fillId="0" borderId="0" applyFont="0" applyFill="0" applyBorder="0" applyAlignment="0" applyProtection="0"/>
    <xf numFmtId="211" fontId="2" fillId="0" borderId="0" applyFont="0" applyFill="0" applyBorder="0" applyAlignment="0" applyProtection="0"/>
    <xf numFmtId="212" fontId="10" fillId="0" borderId="0" applyFont="0" applyFill="0" applyBorder="0" applyAlignment="0" applyProtection="0"/>
    <xf numFmtId="212" fontId="10" fillId="0" borderId="0" applyFont="0" applyFill="0" applyBorder="0" applyAlignment="0" applyProtection="0"/>
    <xf numFmtId="213" fontId="10" fillId="0" borderId="0" applyFont="0" applyFill="0" applyBorder="0" applyAlignment="0" applyProtection="0"/>
    <xf numFmtId="213" fontId="10" fillId="0" borderId="0" applyFont="0" applyFill="0" applyBorder="0" applyAlignment="0" applyProtection="0"/>
    <xf numFmtId="41" fontId="73" fillId="0" borderId="0" applyFont="0" applyFill="0" applyBorder="0" applyAlignment="0" applyProtection="0"/>
    <xf numFmtId="41" fontId="73" fillId="0" borderId="0" applyFont="0" applyFill="0" applyBorder="0" applyAlignment="0" applyProtection="0"/>
    <xf numFmtId="41" fontId="73" fillId="0" borderId="0" applyFont="0" applyFill="0" applyBorder="0" applyAlignment="0" applyProtection="0"/>
    <xf numFmtId="41" fontId="73" fillId="0" borderId="0" applyFont="0" applyFill="0" applyBorder="0" applyAlignment="0" applyProtection="0"/>
    <xf numFmtId="41" fontId="73" fillId="0" borderId="0" applyFont="0" applyFill="0" applyBorder="0" applyAlignment="0" applyProtection="0"/>
    <xf numFmtId="41" fontId="73" fillId="0" borderId="0" applyFont="0" applyFill="0" applyBorder="0" applyAlignment="0" applyProtection="0"/>
    <xf numFmtId="41" fontId="73" fillId="0" borderId="0" applyFont="0" applyFill="0" applyBorder="0" applyAlignment="0" applyProtection="0"/>
    <xf numFmtId="41" fontId="73" fillId="0" borderId="0" applyFont="0" applyFill="0" applyBorder="0" applyAlignment="0" applyProtection="0"/>
    <xf numFmtId="181" fontId="73" fillId="0" borderId="0" applyFont="0" applyFill="0" applyBorder="0" applyAlignment="0" applyProtection="0"/>
    <xf numFmtId="181" fontId="73" fillId="0" borderId="0" applyFont="0" applyFill="0" applyBorder="0" applyAlignment="0" applyProtection="0"/>
    <xf numFmtId="181" fontId="73" fillId="0" borderId="0" applyFont="0" applyFill="0" applyBorder="0" applyAlignment="0" applyProtection="0"/>
    <xf numFmtId="181" fontId="73" fillId="0" borderId="0" applyFont="0" applyFill="0" applyBorder="0" applyAlignment="0" applyProtection="0"/>
    <xf numFmtId="181" fontId="73" fillId="0" borderId="0" applyFont="0" applyFill="0" applyBorder="0" applyAlignment="0" applyProtection="0"/>
    <xf numFmtId="181" fontId="73" fillId="0" borderId="0" applyFont="0" applyFill="0" applyBorder="0" applyAlignment="0" applyProtection="0"/>
    <xf numFmtId="41" fontId="73" fillId="0" borderId="0" applyFont="0" applyFill="0" applyBorder="0" applyAlignment="0" applyProtection="0"/>
    <xf numFmtId="170" fontId="73" fillId="0" borderId="0" applyFont="0" applyFill="0" applyBorder="0" applyAlignment="0" applyProtection="0"/>
    <xf numFmtId="41" fontId="73" fillId="0" borderId="0" applyFont="0" applyFill="0" applyBorder="0" applyAlignment="0" applyProtection="0"/>
    <xf numFmtId="170" fontId="73" fillId="0" borderId="0" applyFont="0" applyFill="0" applyBorder="0" applyAlignment="0" applyProtection="0"/>
    <xf numFmtId="41" fontId="73" fillId="0" borderId="0" applyFont="0" applyFill="0" applyBorder="0" applyAlignment="0" applyProtection="0"/>
    <xf numFmtId="41" fontId="73" fillId="0" borderId="0" applyFont="0" applyFill="0" applyBorder="0" applyAlignment="0" applyProtection="0"/>
    <xf numFmtId="181" fontId="73" fillId="0" borderId="0" applyFont="0" applyFill="0" applyBorder="0" applyAlignment="0" applyProtection="0"/>
    <xf numFmtId="181" fontId="73" fillId="0" borderId="0" applyFont="0" applyFill="0" applyBorder="0" applyAlignment="0" applyProtection="0"/>
    <xf numFmtId="41" fontId="73" fillId="0" borderId="0" applyFont="0" applyFill="0" applyBorder="0" applyAlignment="0" applyProtection="0"/>
    <xf numFmtId="171" fontId="73" fillId="0" borderId="0" applyFont="0" applyFill="0" applyBorder="0" applyAlignment="0" applyProtection="0"/>
    <xf numFmtId="43" fontId="73" fillId="0" borderId="0" applyFont="0" applyFill="0" applyBorder="0" applyAlignment="0" applyProtection="0"/>
    <xf numFmtId="214" fontId="2" fillId="0" borderId="0" applyFont="0" applyFill="0" applyBorder="0" applyAlignment="0" applyProtection="0"/>
    <xf numFmtId="214" fontId="2" fillId="0" borderId="0" applyFont="0" applyFill="0" applyBorder="0" applyAlignment="0" applyProtection="0"/>
    <xf numFmtId="214" fontId="2" fillId="0" borderId="0" applyFont="0" applyFill="0" applyBorder="0" applyAlignment="0" applyProtection="0"/>
    <xf numFmtId="214" fontId="2" fillId="0" borderId="0" applyFont="0" applyFill="0" applyBorder="0" applyAlignment="0" applyProtection="0"/>
    <xf numFmtId="171" fontId="73" fillId="0" borderId="0" applyFont="0" applyFill="0" applyBorder="0" applyAlignment="0" applyProtection="0"/>
    <xf numFmtId="171" fontId="73" fillId="0" borderId="0" applyFont="0" applyFill="0" applyBorder="0" applyAlignment="0" applyProtection="0"/>
    <xf numFmtId="214" fontId="2" fillId="0" borderId="0" applyFont="0" applyFill="0" applyBorder="0" applyAlignment="0" applyProtection="0"/>
    <xf numFmtId="214" fontId="2" fillId="0" borderId="0" applyFont="0" applyFill="0" applyBorder="0" applyAlignment="0" applyProtection="0"/>
    <xf numFmtId="215" fontId="10" fillId="0" borderId="0" applyFont="0" applyFill="0" applyBorder="0" applyAlignment="0" applyProtection="0"/>
    <xf numFmtId="215" fontId="10" fillId="0" borderId="0" applyFont="0" applyFill="0" applyBorder="0" applyAlignment="0" applyProtection="0"/>
    <xf numFmtId="216" fontId="10" fillId="0" borderId="0" applyFont="0" applyFill="0" applyBorder="0" applyAlignment="0" applyProtection="0"/>
    <xf numFmtId="216" fontId="10"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175" fontId="73" fillId="0" borderId="0" applyFont="0" applyFill="0" applyBorder="0" applyAlignment="0" applyProtection="0"/>
    <xf numFmtId="175" fontId="73" fillId="0" borderId="0" applyFont="0" applyFill="0" applyBorder="0" applyAlignment="0" applyProtection="0"/>
    <xf numFmtId="175" fontId="73" fillId="0" borderId="0" applyFont="0" applyFill="0" applyBorder="0" applyAlignment="0" applyProtection="0"/>
    <xf numFmtId="175" fontId="73" fillId="0" borderId="0" applyFont="0" applyFill="0" applyBorder="0" applyAlignment="0" applyProtection="0"/>
    <xf numFmtId="175" fontId="73" fillId="0" borderId="0" applyFont="0" applyFill="0" applyBorder="0" applyAlignment="0" applyProtection="0"/>
    <xf numFmtId="175" fontId="73" fillId="0" borderId="0" applyFont="0" applyFill="0" applyBorder="0" applyAlignment="0" applyProtection="0"/>
    <xf numFmtId="43" fontId="73" fillId="0" borderId="0" applyFont="0" applyFill="0" applyBorder="0" applyAlignment="0" applyProtection="0"/>
    <xf numFmtId="171" fontId="73" fillId="0" borderId="0" applyFont="0" applyFill="0" applyBorder="0" applyAlignment="0" applyProtection="0"/>
    <xf numFmtId="43" fontId="73" fillId="0" borderId="0" applyFont="0" applyFill="0" applyBorder="0" applyAlignment="0" applyProtection="0"/>
    <xf numFmtId="171"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175" fontId="73" fillId="0" borderId="0" applyFont="0" applyFill="0" applyBorder="0" applyAlignment="0" applyProtection="0"/>
    <xf numFmtId="175" fontId="73" fillId="0" borderId="0" applyFont="0" applyFill="0" applyBorder="0" applyAlignment="0" applyProtection="0"/>
    <xf numFmtId="43" fontId="73" fillId="0" borderId="0" applyFont="0" applyFill="0" applyBorder="0" applyAlignment="0" applyProtection="0"/>
    <xf numFmtId="3" fontId="10" fillId="0" borderId="0" applyFont="0" applyBorder="0" applyAlignment="0"/>
    <xf numFmtId="0" fontId="74" fillId="0" borderId="0">
      <protection locked="0"/>
    </xf>
    <xf numFmtId="0" fontId="74" fillId="0" borderId="0">
      <protection locked="0"/>
    </xf>
    <xf numFmtId="198" fontId="16" fillId="0" borderId="0" applyFill="0" applyBorder="0" applyAlignment="0"/>
    <xf numFmtId="194" fontId="16" fillId="0" borderId="0" applyFill="0" applyBorder="0" applyAlignment="0"/>
    <xf numFmtId="198" fontId="16" fillId="0" borderId="0" applyFill="0" applyBorder="0" applyAlignment="0"/>
    <xf numFmtId="199" fontId="16" fillId="0" borderId="0" applyFill="0" applyBorder="0" applyAlignment="0"/>
    <xf numFmtId="194" fontId="16" fillId="0" borderId="0" applyFill="0" applyBorder="0" applyAlignment="0"/>
    <xf numFmtId="0" fontId="75" fillId="0" borderId="0" applyNumberFormat="0" applyAlignment="0">
      <alignment horizontal="left"/>
    </xf>
    <xf numFmtId="0" fontId="76" fillId="0" borderId="0"/>
    <xf numFmtId="3" fontId="10" fillId="0" borderId="0" applyFont="0" applyBorder="0" applyAlignment="0"/>
    <xf numFmtId="0" fontId="72" fillId="0" borderId="0">
      <protection locked="0"/>
    </xf>
    <xf numFmtId="0" fontId="72" fillId="0" borderId="0">
      <protection locked="0"/>
    </xf>
    <xf numFmtId="0" fontId="72" fillId="0" borderId="0">
      <protection locked="0"/>
    </xf>
    <xf numFmtId="0" fontId="72" fillId="0" borderId="0">
      <protection locked="0"/>
    </xf>
    <xf numFmtId="0" fontId="72" fillId="0" borderId="0">
      <protection locked="0"/>
    </xf>
    <xf numFmtId="0" fontId="72" fillId="0" borderId="0">
      <protection locked="0"/>
    </xf>
    <xf numFmtId="0" fontId="72" fillId="0" borderId="0">
      <protection locked="0"/>
    </xf>
    <xf numFmtId="0" fontId="72" fillId="0" borderId="0">
      <protection locked="0"/>
    </xf>
    <xf numFmtId="0" fontId="72" fillId="0" borderId="0">
      <protection locked="0"/>
    </xf>
    <xf numFmtId="2" fontId="2" fillId="0" borderId="0" applyFont="0" applyFill="0" applyBorder="0" applyAlignment="0" applyProtection="0"/>
    <xf numFmtId="0" fontId="77" fillId="0" borderId="0" applyNumberFormat="0" applyFill="0" applyBorder="0" applyProtection="0"/>
    <xf numFmtId="0" fontId="78" fillId="0" borderId="0" applyNumberFormat="0" applyFill="0" applyBorder="0" applyProtection="0">
      <alignment vertical="center"/>
    </xf>
    <xf numFmtId="0" fontId="79" fillId="0" borderId="0" applyNumberFormat="0" applyFill="0" applyBorder="0" applyAlignment="0" applyProtection="0"/>
    <xf numFmtId="0" fontId="80" fillId="0" borderId="0" applyNumberFormat="0" applyFill="0" applyBorder="0" applyProtection="0">
      <alignment vertical="center"/>
    </xf>
    <xf numFmtId="0" fontId="81" fillId="0" borderId="0" applyNumberFormat="0" applyFill="0" applyBorder="0" applyAlignment="0" applyProtection="0"/>
    <xf numFmtId="0" fontId="79" fillId="0" borderId="0" applyNumberFormat="0" applyFill="0" applyBorder="0" applyAlignment="0" applyProtection="0"/>
    <xf numFmtId="217" fontId="82" fillId="0" borderId="19" applyNumberFormat="0" applyFill="0" applyBorder="0" applyAlignment="0" applyProtection="0"/>
    <xf numFmtId="0" fontId="83" fillId="0" borderId="0" applyNumberFormat="0" applyFill="0" applyBorder="0" applyAlignment="0" applyProtection="0"/>
    <xf numFmtId="0" fontId="84" fillId="21" borderId="20" applyNumberFormat="0" applyAlignment="0">
      <protection locked="0"/>
    </xf>
    <xf numFmtId="0" fontId="2" fillId="22" borderId="21" applyNumberFormat="0" applyFont="0" applyAlignment="0" applyProtection="0"/>
    <xf numFmtId="0" fontId="85" fillId="0" borderId="0">
      <alignment vertical="top" wrapText="1"/>
    </xf>
    <xf numFmtId="38" fontId="86" fillId="3" borderId="0" applyNumberFormat="0" applyBorder="0" applyAlignment="0" applyProtection="0"/>
    <xf numFmtId="218" fontId="8" fillId="3" borderId="0" applyBorder="0" applyProtection="0"/>
    <xf numFmtId="0" fontId="87" fillId="0" borderId="22" applyNumberFormat="0" applyFill="0" applyBorder="0" applyAlignment="0" applyProtection="0">
      <alignment horizontal="center" vertical="center"/>
    </xf>
    <xf numFmtId="0" fontId="88" fillId="0" borderId="0" applyNumberFormat="0" applyFont="0" applyBorder="0" applyAlignment="0">
      <alignment horizontal="left" vertical="center"/>
    </xf>
    <xf numFmtId="0" fontId="89" fillId="23" borderId="0"/>
    <xf numFmtId="0" fontId="90" fillId="0" borderId="0">
      <alignment horizontal="left"/>
    </xf>
    <xf numFmtId="0" fontId="91" fillId="0" borderId="23" applyNumberFormat="0" applyAlignment="0" applyProtection="0">
      <alignment horizontal="left" vertical="center"/>
    </xf>
    <xf numFmtId="0" fontId="91" fillId="0" borderId="4">
      <alignment horizontal="left" vertical="center"/>
    </xf>
    <xf numFmtId="219" fontId="74" fillId="0" borderId="0">
      <protection locked="0"/>
    </xf>
    <xf numFmtId="219" fontId="74" fillId="0" borderId="0">
      <protection locked="0"/>
    </xf>
    <xf numFmtId="0" fontId="92" fillId="0" borderId="24">
      <alignment horizontal="center"/>
    </xf>
    <xf numFmtId="0" fontId="92" fillId="0" borderId="0">
      <alignment horizontal="center"/>
    </xf>
    <xf numFmtId="5" fontId="93" fillId="24" borderId="7" applyNumberFormat="0" applyAlignment="0">
      <alignment horizontal="left" vertical="top"/>
    </xf>
    <xf numFmtId="0" fontId="94" fillId="0" borderId="0"/>
    <xf numFmtId="49" fontId="95" fillId="0" borderId="7">
      <alignment vertical="center"/>
    </xf>
    <xf numFmtId="0" fontId="16" fillId="0" borderId="0"/>
    <xf numFmtId="170" fontId="10" fillId="0" borderId="0" applyFont="0" applyFill="0" applyBorder="0" applyAlignment="0" applyProtection="0"/>
    <xf numFmtId="38" fontId="26" fillId="0" borderId="0" applyFont="0" applyFill="0" applyBorder="0" applyAlignment="0" applyProtection="0"/>
    <xf numFmtId="41" fontId="24" fillId="0" borderId="0" applyFont="0" applyFill="0" applyBorder="0" applyAlignment="0" applyProtection="0"/>
    <xf numFmtId="198" fontId="96" fillId="0" borderId="0" applyFont="0" applyFill="0" applyBorder="0" applyAlignment="0" applyProtection="0"/>
    <xf numFmtId="10" fontId="86" fillId="25" borderId="7" applyNumberFormat="0" applyBorder="0" applyAlignment="0" applyProtection="0"/>
    <xf numFmtId="2" fontId="97" fillId="0" borderId="3" applyBorder="0"/>
    <xf numFmtId="0" fontId="98"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170" fontId="10" fillId="0" borderId="0" applyFont="0" applyFill="0" applyBorder="0" applyAlignment="0" applyProtection="0"/>
    <xf numFmtId="0" fontId="10" fillId="0" borderId="0"/>
    <xf numFmtId="2" fontId="101" fillId="0" borderId="2" applyBorder="0"/>
    <xf numFmtId="0" fontId="46" fillId="0" borderId="25">
      <alignment horizontal="centerContinuous"/>
    </xf>
    <xf numFmtId="0" fontId="102" fillId="26" borderId="26" applyNumberFormat="0" applyAlignment="0" applyProtection="0"/>
    <xf numFmtId="0" fontId="103" fillId="0" borderId="27">
      <alignment horizontal="center" vertical="center" wrapText="1"/>
    </xf>
    <xf numFmtId="0" fontId="26" fillId="0" borderId="0"/>
    <xf numFmtId="0" fontId="16" fillId="0" borderId="0" applyNumberFormat="0" applyFont="0" applyFill="0" applyBorder="0" applyProtection="0">
      <alignment horizontal="left" vertical="center"/>
    </xf>
    <xf numFmtId="0" fontId="26" fillId="0" borderId="0"/>
    <xf numFmtId="198" fontId="16" fillId="0" borderId="0" applyFill="0" applyBorder="0" applyAlignment="0"/>
    <xf numFmtId="194" fontId="16" fillId="0" borderId="0" applyFill="0" applyBorder="0" applyAlignment="0"/>
    <xf numFmtId="198" fontId="16" fillId="0" borderId="0" applyFill="0" applyBorder="0" applyAlignment="0"/>
    <xf numFmtId="199" fontId="16" fillId="0" borderId="0" applyFill="0" applyBorder="0" applyAlignment="0"/>
    <xf numFmtId="194" fontId="16" fillId="0" borderId="0" applyFill="0" applyBorder="0" applyAlignment="0"/>
    <xf numFmtId="206" fontId="104" fillId="0" borderId="28" applyNumberFormat="0" applyFont="0" applyFill="0" applyBorder="0">
      <alignment horizontal="center"/>
    </xf>
    <xf numFmtId="38" fontId="26" fillId="0" borderId="0" applyFont="0" applyFill="0" applyBorder="0" applyAlignment="0" applyProtection="0"/>
    <xf numFmtId="4" fontId="62" fillId="0" borderId="0" applyFont="0" applyFill="0" applyBorder="0" applyAlignment="0" applyProtection="0"/>
    <xf numFmtId="180" fontId="16" fillId="0" borderId="0" applyFont="0" applyFill="0" applyBorder="0" applyAlignment="0" applyProtection="0"/>
    <xf numFmtId="40" fontId="26"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0" fontId="105" fillId="0" borderId="24"/>
    <xf numFmtId="220" fontId="106" fillId="0" borderId="28"/>
    <xf numFmtId="196" fontId="26" fillId="0" borderId="0" applyFont="0" applyFill="0" applyBorder="0" applyAlignment="0" applyProtection="0"/>
    <xf numFmtId="221" fontId="26" fillId="0" borderId="0" applyFont="0" applyFill="0" applyBorder="0" applyAlignment="0" applyProtection="0"/>
    <xf numFmtId="222" fontId="2" fillId="0" borderId="0" applyFont="0" applyFill="0" applyBorder="0" applyAlignment="0" applyProtection="0"/>
    <xf numFmtId="223" fontId="2" fillId="0" borderId="0" applyFont="0" applyFill="0" applyBorder="0" applyAlignment="0" applyProtection="0"/>
    <xf numFmtId="0" fontId="65" fillId="0" borderId="0" applyNumberFormat="0" applyFont="0" applyFill="0" applyAlignment="0"/>
    <xf numFmtId="0" fontId="107" fillId="0" borderId="0" applyNumberFormat="0" applyFill="0" applyAlignment="0"/>
    <xf numFmtId="0" fontId="4" fillId="0" borderId="0" applyNumberFormat="0" applyFill="0" applyAlignment="0"/>
    <xf numFmtId="0" fontId="50" fillId="0" borderId="7"/>
    <xf numFmtId="0" fontId="16" fillId="0" borderId="0"/>
    <xf numFmtId="0" fontId="14" fillId="0" borderId="10" applyNumberFormat="0" applyAlignment="0">
      <alignment horizontal="center"/>
    </xf>
    <xf numFmtId="0" fontId="43" fillId="27"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30" borderId="0" applyNumberFormat="0" applyBorder="0" applyAlignment="0" applyProtection="0"/>
    <xf numFmtId="37" fontId="108" fillId="0" borderId="0"/>
    <xf numFmtId="0" fontId="109" fillId="0" borderId="7" applyNumberFormat="0" applyFont="0" applyFill="0" applyBorder="0" applyAlignment="0">
      <alignment horizontal="center"/>
    </xf>
    <xf numFmtId="0" fontId="110" fillId="0" borderId="0"/>
    <xf numFmtId="224" fontId="111" fillId="0" borderId="0"/>
    <xf numFmtId="0" fontId="112" fillId="0" borderId="0"/>
    <xf numFmtId="0" fontId="5" fillId="0" borderId="0"/>
    <xf numFmtId="0" fontId="40" fillId="0" borderId="0"/>
    <xf numFmtId="0" fontId="2" fillId="0" borderId="0"/>
    <xf numFmtId="0" fontId="10" fillId="0" borderId="0" applyNumberFormat="0" applyFont="0" applyFill="0" applyBorder="0">
      <alignment vertical="top"/>
      <protection locked="0"/>
    </xf>
    <xf numFmtId="0" fontId="40" fillId="0" borderId="0"/>
    <xf numFmtId="0" fontId="7" fillId="0" borderId="0"/>
    <xf numFmtId="0" fontId="10" fillId="0" borderId="0"/>
    <xf numFmtId="0" fontId="2" fillId="0" borderId="0"/>
    <xf numFmtId="0" fontId="14" fillId="0" borderId="0"/>
    <xf numFmtId="0" fontId="10" fillId="0" borderId="0"/>
    <xf numFmtId="0" fontId="1" fillId="0" borderId="0"/>
    <xf numFmtId="0" fontId="113" fillId="0" borderId="0" applyNumberFormat="0" applyFill="0" applyBorder="0" applyProtection="0">
      <alignment vertical="top"/>
    </xf>
    <xf numFmtId="0" fontId="5" fillId="0" borderId="0"/>
    <xf numFmtId="0" fontId="107" fillId="0" borderId="0"/>
    <xf numFmtId="0" fontId="2" fillId="0" borderId="0"/>
    <xf numFmtId="0" fontId="10" fillId="0" borderId="0"/>
    <xf numFmtId="0" fontId="31" fillId="0" borderId="0" applyFont="0"/>
    <xf numFmtId="0" fontId="114" fillId="0" borderId="0">
      <alignment horizontal="left" vertical="top"/>
    </xf>
    <xf numFmtId="0" fontId="62" fillId="2" borderId="0"/>
    <xf numFmtId="0" fontId="73" fillId="0" borderId="0"/>
    <xf numFmtId="225" fontId="115" fillId="0" borderId="0" applyFont="0" applyFill="0" applyBorder="0" applyProtection="0">
      <alignment vertical="top" wrapText="1"/>
    </xf>
    <xf numFmtId="0" fontId="116" fillId="0" borderId="29" applyNumberFormat="0" applyFill="0" applyAlignment="0" applyProtection="0"/>
    <xf numFmtId="0" fontId="14" fillId="0" borderId="0"/>
    <xf numFmtId="171" fontId="29" fillId="0" borderId="0" applyFont="0" applyFill="0" applyBorder="0" applyAlignment="0" applyProtection="0"/>
    <xf numFmtId="170" fontId="29" fillId="0" borderId="0" applyFon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50" fillId="0" borderId="0" applyNumberFormat="0" applyFill="0" applyBorder="0" applyAlignment="0" applyProtection="0"/>
    <xf numFmtId="0" fontId="10" fillId="0" borderId="0" applyNumberFormat="0" applyFill="0" applyBorder="0" applyAlignment="0" applyProtection="0"/>
    <xf numFmtId="0" fontId="2" fillId="0" borderId="0" applyFont="0" applyFill="0" applyBorder="0" applyAlignment="0" applyProtection="0"/>
    <xf numFmtId="0" fontId="16" fillId="0" borderId="0"/>
    <xf numFmtId="165" fontId="118" fillId="0" borderId="10" applyFont="0" applyBorder="0" applyAlignment="0"/>
    <xf numFmtId="41" fontId="2" fillId="0" borderId="0" applyFont="0" applyFill="0" applyBorder="0" applyAlignment="0" applyProtection="0"/>
    <xf numFmtId="14" fontId="46" fillId="0" borderId="0">
      <alignment horizontal="center" wrapText="1"/>
      <protection locked="0"/>
    </xf>
    <xf numFmtId="226" fontId="2" fillId="0" borderId="0" applyFont="0" applyFill="0" applyBorder="0" applyAlignment="0" applyProtection="0"/>
    <xf numFmtId="227" fontId="2" fillId="0" borderId="0" applyFont="0" applyFill="0" applyBorder="0" applyAlignment="0" applyProtection="0"/>
    <xf numFmtId="10" fontId="2" fillId="0" borderId="0" applyFont="0" applyFill="0" applyBorder="0" applyAlignment="0" applyProtection="0"/>
    <xf numFmtId="9" fontId="44" fillId="0" borderId="0" applyFont="0" applyFill="0" applyBorder="0" applyAlignment="0" applyProtection="0"/>
    <xf numFmtId="9" fontId="26" fillId="0" borderId="30" applyNumberFormat="0" applyBorder="0"/>
    <xf numFmtId="0" fontId="2" fillId="0" borderId="0"/>
    <xf numFmtId="228" fontId="62" fillId="0" borderId="0" applyFill="0" applyBorder="0" applyAlignment="0"/>
    <xf numFmtId="229" fontId="62" fillId="0" borderId="0" applyFill="0" applyBorder="0" applyAlignment="0"/>
    <xf numFmtId="228" fontId="62" fillId="0" borderId="0" applyFill="0" applyBorder="0" applyAlignment="0"/>
    <xf numFmtId="230" fontId="62" fillId="0" borderId="0" applyFill="0" applyBorder="0" applyAlignment="0"/>
    <xf numFmtId="229" fontId="62" fillId="0" borderId="0" applyFill="0" applyBorder="0" applyAlignment="0"/>
    <xf numFmtId="0" fontId="119" fillId="0" borderId="0"/>
    <xf numFmtId="0" fontId="26" fillId="0" borderId="0" applyNumberFormat="0" applyFont="0" applyFill="0" applyBorder="0" applyAlignment="0" applyProtection="0">
      <alignment horizontal="left"/>
    </xf>
    <xf numFmtId="0" fontId="120" fillId="0" borderId="24">
      <alignment horizontal="center"/>
    </xf>
    <xf numFmtId="0" fontId="121" fillId="31" borderId="0" applyNumberFormat="0" applyFont="0" applyBorder="0" applyAlignment="0">
      <alignment horizontal="center"/>
    </xf>
    <xf numFmtId="14" fontId="122" fillId="0" borderId="0" applyNumberFormat="0" applyFill="0" applyBorder="0" applyAlignment="0" applyProtection="0">
      <alignment horizontal="left"/>
    </xf>
    <xf numFmtId="0" fontId="99" fillId="0" borderId="0" applyNumberFormat="0" applyFill="0" applyBorder="0" applyAlignment="0" applyProtection="0">
      <alignment vertical="top"/>
      <protection locked="0"/>
    </xf>
    <xf numFmtId="0" fontId="14" fillId="0" borderId="0"/>
    <xf numFmtId="41" fontId="24" fillId="0" borderId="0" applyFont="0" applyFill="0" applyBorder="0" applyAlignment="0" applyProtection="0"/>
    <xf numFmtId="0" fontId="10" fillId="0" borderId="0" applyNumberFormat="0" applyFill="0" applyBorder="0" applyAlignment="0" applyProtection="0"/>
    <xf numFmtId="4" fontId="123" fillId="32" borderId="31" applyNumberFormat="0" applyProtection="0">
      <alignment vertical="center"/>
    </xf>
    <xf numFmtId="4" fontId="124" fillId="32" borderId="31" applyNumberFormat="0" applyProtection="0">
      <alignment vertical="center"/>
    </xf>
    <xf numFmtId="4" fontId="125" fillId="32" borderId="31" applyNumberFormat="0" applyProtection="0">
      <alignment horizontal="left" vertical="center" indent="1"/>
    </xf>
    <xf numFmtId="4" fontId="125" fillId="33" borderId="0" applyNumberFormat="0" applyProtection="0">
      <alignment horizontal="left" vertical="center" indent="1"/>
    </xf>
    <xf numFmtId="4" fontId="125" fillId="34" borderId="31" applyNumberFormat="0" applyProtection="0">
      <alignment horizontal="right" vertical="center"/>
    </xf>
    <xf numFmtId="4" fontId="125" fillId="35" borderId="31" applyNumberFormat="0" applyProtection="0">
      <alignment horizontal="right" vertical="center"/>
    </xf>
    <xf numFmtId="4" fontId="125" fillId="36" borderId="31" applyNumberFormat="0" applyProtection="0">
      <alignment horizontal="right" vertical="center"/>
    </xf>
    <xf numFmtId="4" fontId="125" fillId="37" borderId="31" applyNumberFormat="0" applyProtection="0">
      <alignment horizontal="right" vertical="center"/>
    </xf>
    <xf numFmtId="4" fontId="125" fillId="38" borderId="31" applyNumberFormat="0" applyProtection="0">
      <alignment horizontal="right" vertical="center"/>
    </xf>
    <xf numFmtId="4" fontId="125" fillId="39" borderId="31" applyNumberFormat="0" applyProtection="0">
      <alignment horizontal="right" vertical="center"/>
    </xf>
    <xf numFmtId="4" fontId="125" fillId="40" borderId="31" applyNumberFormat="0" applyProtection="0">
      <alignment horizontal="right" vertical="center"/>
    </xf>
    <xf numFmtId="4" fontId="125" fillId="41" borderId="31" applyNumberFormat="0" applyProtection="0">
      <alignment horizontal="right" vertical="center"/>
    </xf>
    <xf numFmtId="4" fontId="125" fillId="42" borderId="31" applyNumberFormat="0" applyProtection="0">
      <alignment horizontal="right" vertical="center"/>
    </xf>
    <xf numFmtId="4" fontId="123" fillId="43" borderId="32" applyNumberFormat="0" applyProtection="0">
      <alignment horizontal="left" vertical="center" indent="1"/>
    </xf>
    <xf numFmtId="4" fontId="123" fillId="44" borderId="0" applyNumberFormat="0" applyProtection="0">
      <alignment horizontal="left" vertical="center" indent="1"/>
    </xf>
    <xf numFmtId="4" fontId="123" fillId="33" borderId="0" applyNumberFormat="0" applyProtection="0">
      <alignment horizontal="left" vertical="center" indent="1"/>
    </xf>
    <xf numFmtId="4" fontId="125" fillId="44" borderId="31" applyNumberFormat="0" applyProtection="0">
      <alignment horizontal="right" vertical="center"/>
    </xf>
    <xf numFmtId="4" fontId="25" fillId="44" borderId="0" applyNumberFormat="0" applyProtection="0">
      <alignment horizontal="left" vertical="center" indent="1"/>
    </xf>
    <xf numFmtId="4" fontId="25" fillId="33" borderId="0" applyNumberFormat="0" applyProtection="0">
      <alignment horizontal="left" vertical="center" indent="1"/>
    </xf>
    <xf numFmtId="4" fontId="125" fillId="45" borderId="31" applyNumberFormat="0" applyProtection="0">
      <alignment vertical="center"/>
    </xf>
    <xf numFmtId="4" fontId="126" fillId="45" borderId="31" applyNumberFormat="0" applyProtection="0">
      <alignment vertical="center"/>
    </xf>
    <xf numFmtId="4" fontId="123" fillId="44" borderId="33" applyNumberFormat="0" applyProtection="0">
      <alignment horizontal="left" vertical="center" indent="1"/>
    </xf>
    <xf numFmtId="4" fontId="125" fillId="45" borderId="31" applyNumberFormat="0" applyProtection="0">
      <alignment horizontal="right" vertical="center"/>
    </xf>
    <xf numFmtId="4" fontId="126" fillId="45" borderId="31" applyNumberFormat="0" applyProtection="0">
      <alignment horizontal="right" vertical="center"/>
    </xf>
    <xf numFmtId="4" fontId="123" fillId="44" borderId="31" applyNumberFormat="0" applyProtection="0">
      <alignment horizontal="left" vertical="center" indent="1"/>
    </xf>
    <xf numFmtId="4" fontId="127" fillId="24" borderId="33" applyNumberFormat="0" applyProtection="0">
      <alignment horizontal="left" vertical="center" indent="1"/>
    </xf>
    <xf numFmtId="4" fontId="128" fillId="45" borderId="31" applyNumberFormat="0" applyProtection="0">
      <alignment horizontal="right" vertical="center"/>
    </xf>
    <xf numFmtId="231" fontId="129" fillId="0" borderId="0" applyFont="0" applyFill="0" applyBorder="0" applyAlignment="0" applyProtection="0"/>
    <xf numFmtId="0" fontId="121" fillId="1" borderId="4" applyNumberFormat="0" applyFont="0" applyAlignment="0">
      <alignment horizontal="center"/>
    </xf>
    <xf numFmtId="4" fontId="2" fillId="0" borderId="5" applyBorder="0"/>
    <xf numFmtId="2" fontId="2" fillId="0" borderId="5"/>
    <xf numFmtId="3" fontId="9" fillId="0" borderId="0"/>
    <xf numFmtId="0" fontId="130" fillId="0" borderId="0" applyNumberFormat="0" applyFill="0" applyBorder="0" applyAlignment="0">
      <alignment horizontal="center"/>
    </xf>
    <xf numFmtId="0" fontId="2" fillId="0" borderId="0"/>
    <xf numFmtId="1" fontId="2" fillId="0" borderId="0"/>
    <xf numFmtId="165" fontId="131" fillId="0" borderId="0" applyNumberFormat="0" applyBorder="0" applyAlignment="0">
      <alignment horizontal="centerContinuous"/>
    </xf>
    <xf numFmtId="0" fontId="14" fillId="0" borderId="0" applyNumberFormat="0" applyFill="0" applyBorder="0" applyAlignment="0" applyProtection="0"/>
    <xf numFmtId="165" fontId="55"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65" fontId="55" fillId="0" borderId="0" applyFont="0" applyFill="0" applyBorder="0" applyAlignment="0" applyProtection="0"/>
    <xf numFmtId="165" fontId="55" fillId="0" borderId="0" applyFont="0" applyFill="0" applyBorder="0" applyAlignment="0" applyProtection="0"/>
    <xf numFmtId="4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72" fontId="24" fillId="0" borderId="0" applyFont="0" applyFill="0" applyBorder="0" applyAlignment="0" applyProtection="0"/>
    <xf numFmtId="165" fontId="55"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2" fontId="24" fillId="0" borderId="0" applyFont="0" applyFill="0" applyBorder="0" applyAlignment="0" applyProtection="0"/>
    <xf numFmtId="178" fontId="24" fillId="0" borderId="0" applyFont="0" applyFill="0" applyBorder="0" applyAlignment="0" applyProtection="0"/>
    <xf numFmtId="179" fontId="9" fillId="0" borderId="0" applyFont="0" applyFill="0" applyBorder="0" applyAlignment="0" applyProtection="0"/>
    <xf numFmtId="179" fontId="24" fillId="0" borderId="0" applyFont="0" applyFill="0" applyBorder="0" applyAlignment="0" applyProtection="0"/>
    <xf numFmtId="0" fontId="14" fillId="0" borderId="0"/>
    <xf numFmtId="232" fontId="50"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2" fontId="24" fillId="0" borderId="0" applyFont="0" applyFill="0" applyBorder="0" applyAlignment="0" applyProtection="0"/>
    <xf numFmtId="41" fontId="24"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41" fontId="24" fillId="0" borderId="0" applyFont="0" applyFill="0" applyBorder="0" applyAlignment="0" applyProtection="0"/>
    <xf numFmtId="42" fontId="24" fillId="0" borderId="0" applyFont="0" applyFill="0" applyBorder="0" applyAlignment="0" applyProtection="0"/>
    <xf numFmtId="178" fontId="24" fillId="0" borderId="0" applyFont="0" applyFill="0" applyBorder="0" applyAlignment="0" applyProtection="0"/>
    <xf numFmtId="179" fontId="9" fillId="0" borderId="0" applyFont="0" applyFill="0" applyBorder="0" applyAlignment="0" applyProtection="0"/>
    <xf numFmtId="179" fontId="24" fillId="0" borderId="0" applyFont="0" applyFill="0" applyBorder="0" applyAlignment="0" applyProtection="0"/>
    <xf numFmtId="181" fontId="24" fillId="0" borderId="0" applyFont="0" applyFill="0" applyBorder="0" applyAlignment="0" applyProtection="0"/>
    <xf numFmtId="180" fontId="24" fillId="0" borderId="0" applyFont="0" applyFill="0" applyBorder="0" applyAlignment="0" applyProtection="0"/>
    <xf numFmtId="0" fontId="14" fillId="0" borderId="0"/>
    <xf numFmtId="232" fontId="50" fillId="0" borderId="0" applyFont="0" applyFill="0" applyBorder="0" applyAlignment="0" applyProtection="0"/>
    <xf numFmtId="172"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14" fontId="132" fillId="0" borderId="0"/>
    <xf numFmtId="0" fontId="133" fillId="0" borderId="0"/>
    <xf numFmtId="0" fontId="105" fillId="0" borderId="0"/>
    <xf numFmtId="40" fontId="134" fillId="0" borderId="0" applyBorder="0">
      <alignment horizontal="right"/>
    </xf>
    <xf numFmtId="0" fontId="135" fillId="0" borderId="0"/>
    <xf numFmtId="233" fontId="50" fillId="0" borderId="3">
      <alignment horizontal="right" vertical="center"/>
    </xf>
    <xf numFmtId="233" fontId="50" fillId="0" borderId="3">
      <alignment horizontal="right" vertical="center"/>
    </xf>
    <xf numFmtId="233" fontId="50" fillId="0" borderId="3">
      <alignment horizontal="right" vertical="center"/>
    </xf>
    <xf numFmtId="234" fontId="136" fillId="0" borderId="3">
      <alignment horizontal="right" vertical="center"/>
    </xf>
    <xf numFmtId="235" fontId="44" fillId="0" borderId="3">
      <alignment horizontal="right" vertical="center"/>
    </xf>
    <xf numFmtId="233" fontId="50" fillId="0" borderId="3">
      <alignment horizontal="right" vertical="center"/>
    </xf>
    <xf numFmtId="233" fontId="50" fillId="0" borderId="3">
      <alignment horizontal="right" vertical="center"/>
    </xf>
    <xf numFmtId="233" fontId="50" fillId="0" borderId="3">
      <alignment horizontal="right" vertical="center"/>
    </xf>
    <xf numFmtId="233" fontId="50" fillId="0" borderId="3">
      <alignment horizontal="right" vertical="center"/>
    </xf>
    <xf numFmtId="233" fontId="50" fillId="0" borderId="3">
      <alignment horizontal="right" vertical="center"/>
    </xf>
    <xf numFmtId="233" fontId="50" fillId="0" borderId="3">
      <alignment horizontal="right" vertical="center"/>
    </xf>
    <xf numFmtId="235" fontId="44" fillId="0" borderId="3">
      <alignment horizontal="right" vertical="center"/>
    </xf>
    <xf numFmtId="235" fontId="44" fillId="0" borderId="3">
      <alignment horizontal="right" vertical="center"/>
    </xf>
    <xf numFmtId="235" fontId="44" fillId="0" borderId="3">
      <alignment horizontal="right" vertical="center"/>
    </xf>
    <xf numFmtId="235" fontId="44" fillId="0" borderId="3">
      <alignment horizontal="right" vertical="center"/>
    </xf>
    <xf numFmtId="235" fontId="44" fillId="0" borderId="3">
      <alignment horizontal="right" vertical="center"/>
    </xf>
    <xf numFmtId="235" fontId="44" fillId="0" borderId="3">
      <alignment horizontal="right" vertical="center"/>
    </xf>
    <xf numFmtId="236" fontId="10" fillId="0" borderId="3">
      <alignment horizontal="right" vertical="center"/>
    </xf>
    <xf numFmtId="233" fontId="50" fillId="0" borderId="3">
      <alignment horizontal="right" vertical="center"/>
    </xf>
    <xf numFmtId="233" fontId="50" fillId="0" borderId="3">
      <alignment horizontal="right" vertical="center"/>
    </xf>
    <xf numFmtId="237" fontId="14" fillId="0" borderId="3">
      <alignment horizontal="right" vertical="center"/>
    </xf>
    <xf numFmtId="237" fontId="14" fillId="0" borderId="3">
      <alignment horizontal="right" vertical="center"/>
    </xf>
    <xf numFmtId="235" fontId="44" fillId="0" borderId="3">
      <alignment horizontal="right" vertical="center"/>
    </xf>
    <xf numFmtId="235" fontId="44" fillId="0" borderId="3">
      <alignment horizontal="right" vertical="center"/>
    </xf>
    <xf numFmtId="238" fontId="24" fillId="0" borderId="3">
      <alignment horizontal="right" vertical="center"/>
    </xf>
    <xf numFmtId="237" fontId="14" fillId="0" borderId="3">
      <alignment horizontal="right" vertical="center"/>
    </xf>
    <xf numFmtId="239" fontId="10" fillId="0" borderId="3">
      <alignment horizontal="right" vertical="center"/>
    </xf>
    <xf numFmtId="236" fontId="10" fillId="0" borderId="3">
      <alignment horizontal="right" vertical="center"/>
    </xf>
    <xf numFmtId="240" fontId="10" fillId="0" borderId="3">
      <alignment horizontal="right" vertical="center"/>
    </xf>
    <xf numFmtId="240" fontId="10" fillId="0" borderId="3">
      <alignment horizontal="right" vertical="center"/>
    </xf>
    <xf numFmtId="236" fontId="10" fillId="0" borderId="3">
      <alignment horizontal="right" vertical="center"/>
    </xf>
    <xf numFmtId="237" fontId="14" fillId="0" borderId="3">
      <alignment horizontal="right" vertical="center"/>
    </xf>
    <xf numFmtId="239" fontId="10" fillId="0" borderId="3">
      <alignment horizontal="right" vertical="center"/>
    </xf>
    <xf numFmtId="237" fontId="14" fillId="0" borderId="3">
      <alignment horizontal="right" vertical="center"/>
    </xf>
    <xf numFmtId="235" fontId="44" fillId="0" borderId="3">
      <alignment horizontal="right" vertical="center"/>
    </xf>
    <xf numFmtId="235" fontId="44" fillId="0" borderId="3">
      <alignment horizontal="right" vertical="center"/>
    </xf>
    <xf numFmtId="235" fontId="44" fillId="0" borderId="3">
      <alignment horizontal="right" vertical="center"/>
    </xf>
    <xf numFmtId="233" fontId="50" fillId="0" borderId="3">
      <alignment horizontal="right" vertical="center"/>
    </xf>
    <xf numFmtId="237" fontId="14" fillId="0" borderId="3">
      <alignment horizontal="right" vertical="center"/>
    </xf>
    <xf numFmtId="233" fontId="50" fillId="0" borderId="3">
      <alignment horizontal="right" vertical="center"/>
    </xf>
    <xf numFmtId="233" fontId="50" fillId="0" borderId="3">
      <alignment horizontal="right" vertical="center"/>
    </xf>
    <xf numFmtId="233" fontId="50" fillId="0" borderId="3">
      <alignment horizontal="right" vertical="center"/>
    </xf>
    <xf numFmtId="233" fontId="50" fillId="0" borderId="3">
      <alignment horizontal="right" vertical="center"/>
    </xf>
    <xf numFmtId="233" fontId="50" fillId="0" borderId="3">
      <alignment horizontal="right" vertical="center"/>
    </xf>
    <xf numFmtId="233" fontId="50" fillId="0" borderId="3">
      <alignment horizontal="right" vertical="center"/>
    </xf>
    <xf numFmtId="241" fontId="55" fillId="0" borderId="3">
      <alignment horizontal="right" vertical="center"/>
    </xf>
    <xf numFmtId="236" fontId="10" fillId="0" borderId="3">
      <alignment horizontal="right" vertical="center"/>
    </xf>
    <xf numFmtId="238" fontId="24" fillId="0" borderId="3">
      <alignment horizontal="right" vertical="center"/>
    </xf>
    <xf numFmtId="236" fontId="10" fillId="0" borderId="3">
      <alignment horizontal="right" vertical="center"/>
    </xf>
    <xf numFmtId="240" fontId="10" fillId="0" borderId="3">
      <alignment horizontal="right" vertical="center"/>
    </xf>
    <xf numFmtId="233" fontId="50" fillId="0" borderId="3">
      <alignment horizontal="right" vertical="center"/>
    </xf>
    <xf numFmtId="233" fontId="50" fillId="0" borderId="3">
      <alignment horizontal="right" vertical="center"/>
    </xf>
    <xf numFmtId="233" fontId="50" fillId="0" borderId="3">
      <alignment horizontal="right" vertical="center"/>
    </xf>
    <xf numFmtId="233" fontId="50" fillId="0" borderId="3">
      <alignment horizontal="right" vertical="center"/>
    </xf>
    <xf numFmtId="233" fontId="50" fillId="0" borderId="3">
      <alignment horizontal="right" vertical="center"/>
    </xf>
    <xf numFmtId="233" fontId="50" fillId="0" borderId="3">
      <alignment horizontal="right" vertical="center"/>
    </xf>
    <xf numFmtId="236" fontId="10" fillId="0" borderId="3">
      <alignment horizontal="right" vertical="center"/>
    </xf>
    <xf numFmtId="242" fontId="137" fillId="3" borderId="34" applyFont="0" applyFill="0" applyBorder="0"/>
    <xf numFmtId="236" fontId="10" fillId="0" borderId="3">
      <alignment horizontal="right" vertical="center"/>
    </xf>
    <xf numFmtId="233" fontId="50" fillId="0" borderId="3">
      <alignment horizontal="right" vertical="center"/>
    </xf>
    <xf numFmtId="233" fontId="50" fillId="0" borderId="3">
      <alignment horizontal="right" vertical="center"/>
    </xf>
    <xf numFmtId="243" fontId="2" fillId="0" borderId="3">
      <alignment horizontal="right" vertical="center"/>
    </xf>
    <xf numFmtId="244" fontId="50" fillId="0" borderId="3">
      <alignment horizontal="right" vertical="center"/>
    </xf>
    <xf numFmtId="242" fontId="137" fillId="3" borderId="34" applyFont="0" applyFill="0" applyBorder="0"/>
    <xf numFmtId="233" fontId="50" fillId="0" borderId="3">
      <alignment horizontal="right" vertical="center"/>
    </xf>
    <xf numFmtId="233" fontId="50" fillId="0" borderId="3">
      <alignment horizontal="right" vertical="center"/>
    </xf>
    <xf numFmtId="233" fontId="50" fillId="0" borderId="3">
      <alignment horizontal="right" vertical="center"/>
    </xf>
    <xf numFmtId="244" fontId="50" fillId="0" borderId="3">
      <alignment horizontal="right" vertical="center"/>
    </xf>
    <xf numFmtId="239" fontId="10" fillId="0" borderId="3">
      <alignment horizontal="right" vertical="center"/>
    </xf>
    <xf numFmtId="236" fontId="10" fillId="0" borderId="3">
      <alignment horizontal="right" vertical="center"/>
    </xf>
    <xf numFmtId="243" fontId="2" fillId="0" borderId="3">
      <alignment horizontal="right" vertical="center"/>
    </xf>
    <xf numFmtId="238" fontId="24" fillId="0" borderId="3">
      <alignment horizontal="right" vertical="center"/>
    </xf>
    <xf numFmtId="236" fontId="10" fillId="0" borderId="3">
      <alignment horizontal="right" vertical="center"/>
    </xf>
    <xf numFmtId="233" fontId="50" fillId="0" borderId="3">
      <alignment horizontal="right" vertical="center"/>
    </xf>
    <xf numFmtId="233" fontId="50" fillId="0" borderId="3">
      <alignment horizontal="right" vertical="center"/>
    </xf>
    <xf numFmtId="239" fontId="10" fillId="0" borderId="3">
      <alignment horizontal="right" vertical="center"/>
    </xf>
    <xf numFmtId="239" fontId="10" fillId="0" borderId="3">
      <alignment horizontal="right" vertical="center"/>
    </xf>
    <xf numFmtId="245" fontId="10" fillId="0" borderId="3">
      <alignment horizontal="right" vertical="center"/>
    </xf>
    <xf numFmtId="235" fontId="44" fillId="0" borderId="3">
      <alignment horizontal="right" vertical="center"/>
    </xf>
    <xf numFmtId="235" fontId="44" fillId="0" borderId="3">
      <alignment horizontal="right" vertical="center"/>
    </xf>
    <xf numFmtId="235" fontId="44" fillId="0" borderId="3">
      <alignment horizontal="right" vertical="center"/>
    </xf>
    <xf numFmtId="235" fontId="44" fillId="0" borderId="3">
      <alignment horizontal="right" vertical="center"/>
    </xf>
    <xf numFmtId="235" fontId="44" fillId="0" borderId="3">
      <alignment horizontal="right" vertical="center"/>
    </xf>
    <xf numFmtId="235" fontId="44" fillId="0" borderId="3">
      <alignment horizontal="right" vertical="center"/>
    </xf>
    <xf numFmtId="235" fontId="44" fillId="0" borderId="3">
      <alignment horizontal="right" vertical="center"/>
    </xf>
    <xf numFmtId="235" fontId="44" fillId="0" borderId="3">
      <alignment horizontal="right" vertical="center"/>
    </xf>
    <xf numFmtId="235" fontId="44" fillId="0" borderId="3">
      <alignment horizontal="right" vertical="center"/>
    </xf>
    <xf numFmtId="235" fontId="44" fillId="0" borderId="3">
      <alignment horizontal="right" vertical="center"/>
    </xf>
    <xf numFmtId="236" fontId="10" fillId="0" borderId="3">
      <alignment horizontal="right" vertical="center"/>
    </xf>
    <xf numFmtId="240" fontId="10" fillId="0" borderId="3">
      <alignment horizontal="right" vertical="center"/>
    </xf>
    <xf numFmtId="246" fontId="10" fillId="0" borderId="3">
      <alignment horizontal="right" vertical="center"/>
    </xf>
    <xf numFmtId="235" fontId="44" fillId="0" borderId="3">
      <alignment horizontal="right" vertical="center"/>
    </xf>
    <xf numFmtId="235" fontId="44" fillId="0" borderId="3">
      <alignment horizontal="right" vertical="center"/>
    </xf>
    <xf numFmtId="235" fontId="44" fillId="0" borderId="3">
      <alignment horizontal="right" vertical="center"/>
    </xf>
    <xf numFmtId="235" fontId="44" fillId="0" borderId="3">
      <alignment horizontal="right" vertical="center"/>
    </xf>
    <xf numFmtId="235" fontId="44" fillId="0" borderId="3">
      <alignment horizontal="right" vertical="center"/>
    </xf>
    <xf numFmtId="235" fontId="44" fillId="0" borderId="3">
      <alignment horizontal="right" vertical="center"/>
    </xf>
    <xf numFmtId="235" fontId="44" fillId="0" borderId="3">
      <alignment horizontal="right" vertical="center"/>
    </xf>
    <xf numFmtId="242" fontId="137" fillId="3" borderId="34" applyFont="0" applyFill="0" applyBorder="0"/>
    <xf numFmtId="236" fontId="10" fillId="0" borderId="3">
      <alignment horizontal="right" vertical="center"/>
    </xf>
    <xf numFmtId="233" fontId="50" fillId="0" borderId="3">
      <alignment horizontal="right" vertical="center"/>
    </xf>
    <xf numFmtId="233" fontId="50" fillId="0" borderId="3">
      <alignment horizontal="right" vertical="center"/>
    </xf>
    <xf numFmtId="233" fontId="50" fillId="0" borderId="3">
      <alignment horizontal="right" vertical="center"/>
    </xf>
    <xf numFmtId="233" fontId="50" fillId="0" borderId="3">
      <alignment horizontal="right" vertical="center"/>
    </xf>
    <xf numFmtId="233" fontId="50" fillId="0" borderId="3">
      <alignment horizontal="right" vertical="center"/>
    </xf>
    <xf numFmtId="233" fontId="50" fillId="0" borderId="3">
      <alignment horizontal="right" vertical="center"/>
    </xf>
    <xf numFmtId="233" fontId="50" fillId="0" borderId="3">
      <alignment horizontal="right" vertical="center"/>
    </xf>
    <xf numFmtId="233" fontId="50" fillId="0" borderId="3">
      <alignment horizontal="right" vertical="center"/>
    </xf>
    <xf numFmtId="233" fontId="50" fillId="0" borderId="3">
      <alignment horizontal="right" vertical="center"/>
    </xf>
    <xf numFmtId="233" fontId="50" fillId="0" borderId="3">
      <alignment horizontal="right" vertical="center"/>
    </xf>
    <xf numFmtId="233" fontId="50" fillId="0" borderId="3">
      <alignment horizontal="right" vertical="center"/>
    </xf>
    <xf numFmtId="233" fontId="50" fillId="0" borderId="3">
      <alignment horizontal="right" vertical="center"/>
    </xf>
    <xf numFmtId="233" fontId="50" fillId="0" borderId="3">
      <alignment horizontal="right" vertical="center"/>
    </xf>
    <xf numFmtId="233" fontId="50" fillId="0" borderId="3">
      <alignment horizontal="right" vertical="center"/>
    </xf>
    <xf numFmtId="233" fontId="50" fillId="0" borderId="3">
      <alignment horizontal="right" vertical="center"/>
    </xf>
    <xf numFmtId="233" fontId="50" fillId="0" borderId="3">
      <alignment horizontal="right" vertical="center"/>
    </xf>
    <xf numFmtId="233" fontId="50" fillId="0" borderId="3">
      <alignment horizontal="right" vertical="center"/>
    </xf>
    <xf numFmtId="233" fontId="50" fillId="0" borderId="3">
      <alignment horizontal="right" vertical="center"/>
    </xf>
    <xf numFmtId="233" fontId="50" fillId="0" borderId="3">
      <alignment horizontal="right" vertical="center"/>
    </xf>
    <xf numFmtId="233" fontId="50" fillId="0" borderId="3">
      <alignment horizontal="right" vertical="center"/>
    </xf>
    <xf numFmtId="233" fontId="50" fillId="0" borderId="3">
      <alignment horizontal="right" vertical="center"/>
    </xf>
    <xf numFmtId="235" fontId="44" fillId="0" borderId="3">
      <alignment horizontal="right" vertical="center"/>
    </xf>
    <xf numFmtId="235" fontId="44" fillId="0" borderId="3">
      <alignment horizontal="right" vertical="center"/>
    </xf>
    <xf numFmtId="235" fontId="44" fillId="0" borderId="3">
      <alignment horizontal="right" vertical="center"/>
    </xf>
    <xf numFmtId="235" fontId="44" fillId="0" borderId="3">
      <alignment horizontal="right" vertical="center"/>
    </xf>
    <xf numFmtId="235" fontId="44" fillId="0" borderId="3">
      <alignment horizontal="right" vertical="center"/>
    </xf>
    <xf numFmtId="235" fontId="44" fillId="0" borderId="3">
      <alignment horizontal="right" vertical="center"/>
    </xf>
    <xf numFmtId="235" fontId="44" fillId="0" borderId="3">
      <alignment horizontal="right" vertical="center"/>
    </xf>
    <xf numFmtId="235" fontId="44" fillId="0" borderId="3">
      <alignment horizontal="right" vertical="center"/>
    </xf>
    <xf numFmtId="235" fontId="44" fillId="0" borderId="3">
      <alignment horizontal="right" vertical="center"/>
    </xf>
    <xf numFmtId="235" fontId="44" fillId="0" borderId="3">
      <alignment horizontal="right" vertical="center"/>
    </xf>
    <xf numFmtId="235" fontId="44" fillId="0" borderId="3">
      <alignment horizontal="right" vertical="center"/>
    </xf>
    <xf numFmtId="235" fontId="44" fillId="0" borderId="3">
      <alignment horizontal="right" vertical="center"/>
    </xf>
    <xf numFmtId="247" fontId="44" fillId="0" borderId="3">
      <alignment horizontal="right" vertical="center"/>
    </xf>
    <xf numFmtId="236" fontId="10" fillId="0" borderId="3">
      <alignment horizontal="right" vertical="center"/>
    </xf>
    <xf numFmtId="242" fontId="137" fillId="3" borderId="34" applyFont="0" applyFill="0" applyBorder="0"/>
    <xf numFmtId="242" fontId="137" fillId="3" borderId="34" applyFont="0" applyFill="0" applyBorder="0"/>
    <xf numFmtId="248" fontId="50" fillId="0" borderId="3">
      <alignment horizontal="right" vertical="center"/>
    </xf>
    <xf numFmtId="237" fontId="14" fillId="0" borderId="3">
      <alignment horizontal="right" vertical="center"/>
    </xf>
    <xf numFmtId="235" fontId="44" fillId="0" borderId="3">
      <alignment horizontal="right" vertical="center"/>
    </xf>
    <xf numFmtId="236" fontId="10" fillId="0" borderId="3">
      <alignment horizontal="right" vertical="center"/>
    </xf>
    <xf numFmtId="233" fontId="50" fillId="0" borderId="3">
      <alignment horizontal="right" vertical="center"/>
    </xf>
    <xf numFmtId="233" fontId="50" fillId="0" borderId="3">
      <alignment horizontal="right" vertical="center"/>
    </xf>
    <xf numFmtId="235" fontId="44" fillId="0" borderId="3">
      <alignment horizontal="right" vertical="center"/>
    </xf>
    <xf numFmtId="235" fontId="44" fillId="0" borderId="3">
      <alignment horizontal="right" vertical="center"/>
    </xf>
    <xf numFmtId="235" fontId="44" fillId="0" borderId="3">
      <alignment horizontal="right" vertical="center"/>
    </xf>
    <xf numFmtId="235" fontId="44" fillId="0" borderId="3">
      <alignment horizontal="right" vertical="center"/>
    </xf>
    <xf numFmtId="235" fontId="44" fillId="0" borderId="3">
      <alignment horizontal="right" vertical="center"/>
    </xf>
    <xf numFmtId="233" fontId="50" fillId="0" borderId="3">
      <alignment horizontal="right" vertical="center"/>
    </xf>
    <xf numFmtId="242" fontId="137" fillId="3" borderId="34" applyFont="0" applyFill="0" applyBorder="0"/>
    <xf numFmtId="222" fontId="10" fillId="0" borderId="3">
      <alignment horizontal="right" vertical="center"/>
    </xf>
    <xf numFmtId="222" fontId="10" fillId="0" borderId="3">
      <alignment horizontal="right" vertical="center"/>
    </xf>
    <xf numFmtId="222" fontId="10" fillId="0" borderId="3">
      <alignment horizontal="right" vertical="center"/>
    </xf>
    <xf numFmtId="222" fontId="10" fillId="0" borderId="3">
      <alignment horizontal="right" vertical="center"/>
    </xf>
    <xf numFmtId="222" fontId="10" fillId="0" borderId="3">
      <alignment horizontal="right" vertical="center"/>
    </xf>
    <xf numFmtId="233" fontId="50" fillId="0" borderId="3">
      <alignment horizontal="right" vertical="center"/>
    </xf>
    <xf numFmtId="234" fontId="136" fillId="0" borderId="3">
      <alignment horizontal="right" vertical="center"/>
    </xf>
    <xf numFmtId="233" fontId="50" fillId="0" borderId="3">
      <alignment horizontal="right" vertical="center"/>
    </xf>
    <xf numFmtId="246" fontId="10" fillId="0" borderId="3">
      <alignment horizontal="right" vertical="center"/>
    </xf>
    <xf numFmtId="237" fontId="14" fillId="0" borderId="3">
      <alignment horizontal="right" vertical="center"/>
    </xf>
    <xf numFmtId="233" fontId="50" fillId="0" borderId="3">
      <alignment horizontal="right" vertical="center"/>
    </xf>
    <xf numFmtId="233" fontId="50" fillId="0" borderId="3">
      <alignment horizontal="right" vertical="center"/>
    </xf>
    <xf numFmtId="233" fontId="50" fillId="0" borderId="3">
      <alignment horizontal="right" vertical="center"/>
    </xf>
    <xf numFmtId="237" fontId="14" fillId="0" borderId="3">
      <alignment horizontal="right" vertical="center"/>
    </xf>
    <xf numFmtId="233" fontId="50" fillId="0" borderId="3">
      <alignment horizontal="right" vertical="center"/>
    </xf>
    <xf numFmtId="236" fontId="10" fillId="0" borderId="3">
      <alignment horizontal="right" vertical="center"/>
    </xf>
    <xf numFmtId="233" fontId="50" fillId="0" borderId="3">
      <alignment horizontal="right" vertical="center"/>
    </xf>
    <xf numFmtId="235" fontId="44" fillId="0" borderId="3">
      <alignment horizontal="right" vertical="center"/>
    </xf>
    <xf numFmtId="248" fontId="50" fillId="0" borderId="3">
      <alignment horizontal="right" vertical="center"/>
    </xf>
    <xf numFmtId="249" fontId="138" fillId="0" borderId="3">
      <alignment horizontal="right" vertical="center"/>
    </xf>
    <xf numFmtId="49" fontId="25" fillId="0" borderId="0" applyFill="0" applyBorder="0" applyAlignment="0"/>
    <xf numFmtId="250" fontId="2" fillId="0" borderId="0" applyFill="0" applyBorder="0" applyAlignment="0"/>
    <xf numFmtId="251" fontId="2" fillId="0" borderId="0" applyFill="0" applyBorder="0" applyAlignment="0"/>
    <xf numFmtId="179" fontId="50" fillId="0" borderId="3">
      <alignment horizontal="center"/>
    </xf>
    <xf numFmtId="252" fontId="139" fillId="0" borderId="0" applyNumberFormat="0" applyFont="0" applyFill="0" applyBorder="0" applyAlignment="0">
      <alignment horizontal="centerContinuous"/>
    </xf>
    <xf numFmtId="0" fontId="10" fillId="0" borderId="35"/>
    <xf numFmtId="0" fontId="50" fillId="0" borderId="0" applyNumberFormat="0" applyFill="0" applyBorder="0" applyAlignment="0" applyProtection="0"/>
    <xf numFmtId="0" fontId="2" fillId="0" borderId="0" applyNumberFormat="0" applyFill="0" applyBorder="0" applyAlignment="0" applyProtection="0"/>
    <xf numFmtId="0" fontId="117" fillId="0" borderId="0" applyNumberFormat="0" applyFill="0" applyBorder="0" applyAlignment="0" applyProtection="0"/>
    <xf numFmtId="0" fontId="55" fillId="0" borderId="10" applyNumberFormat="0" applyBorder="0" applyAlignment="0"/>
    <xf numFmtId="0" fontId="140" fillId="0" borderId="28" applyNumberFormat="0" applyBorder="0" applyAlignment="0">
      <alignment horizontal="center"/>
    </xf>
    <xf numFmtId="3" fontId="141" fillId="0" borderId="22" applyNumberFormat="0" applyBorder="0" applyAlignment="0"/>
    <xf numFmtId="0" fontId="142" fillId="0" borderId="10">
      <alignment horizontal="center" vertical="center" wrapText="1"/>
    </xf>
    <xf numFmtId="0" fontId="143" fillId="0" borderId="0" applyNumberFormat="0" applyFill="0" applyBorder="0" applyAlignment="0" applyProtection="0"/>
    <xf numFmtId="0" fontId="144" fillId="0" borderId="0">
      <alignment horizontal="center"/>
    </xf>
    <xf numFmtId="40" fontId="8" fillId="0" borderId="0"/>
    <xf numFmtId="0" fontId="145" fillId="20" borderId="14" applyNumberFormat="0" applyAlignment="0" applyProtection="0"/>
    <xf numFmtId="3" fontId="146" fillId="0" borderId="0" applyNumberFormat="0" applyFill="0" applyBorder="0" applyAlignment="0" applyProtection="0">
      <alignment horizontal="center" wrapText="1"/>
    </xf>
    <xf numFmtId="0" fontId="147" fillId="0" borderId="2" applyBorder="0" applyAlignment="0">
      <alignment horizontal="center" vertical="center"/>
    </xf>
    <xf numFmtId="0" fontId="148" fillId="0" borderId="0" applyNumberFormat="0" applyFill="0" applyBorder="0" applyAlignment="0" applyProtection="0">
      <alignment horizontal="centerContinuous"/>
    </xf>
    <xf numFmtId="0" fontId="87" fillId="0" borderId="36" applyNumberFormat="0" applyFill="0" applyBorder="0" applyAlignment="0" applyProtection="0">
      <alignment horizontal="center" vertical="center" wrapText="1"/>
    </xf>
    <xf numFmtId="0" fontId="149" fillId="0" borderId="37" applyNumberFormat="0" applyFill="0" applyAlignment="0" applyProtection="0"/>
    <xf numFmtId="0" fontId="150" fillId="0" borderId="38" applyNumberFormat="0" applyBorder="0" applyAlignment="0">
      <alignment vertical="center"/>
    </xf>
    <xf numFmtId="0" fontId="151" fillId="8" borderId="0" applyNumberFormat="0" applyBorder="0" applyAlignment="0" applyProtection="0"/>
    <xf numFmtId="0" fontId="106" fillId="0" borderId="39" applyNumberFormat="0" applyAlignment="0">
      <alignment horizontal="center"/>
    </xf>
    <xf numFmtId="0" fontId="152" fillId="46" borderId="0" applyNumberFormat="0" applyBorder="0" applyAlignment="0" applyProtection="0"/>
    <xf numFmtId="0" fontId="153" fillId="0" borderId="40">
      <alignment horizontal="center"/>
    </xf>
    <xf numFmtId="170" fontId="2" fillId="0" borderId="0" applyFont="0" applyFill="0" applyBorder="0" applyAlignment="0" applyProtection="0"/>
    <xf numFmtId="174" fontId="2" fillId="0" borderId="0" applyFont="0" applyFill="0" applyBorder="0" applyAlignment="0" applyProtection="0"/>
    <xf numFmtId="165" fontId="154" fillId="0" borderId="41" applyNumberFormat="0" applyFont="0" applyAlignment="0">
      <alignment horizontal="centerContinuous"/>
    </xf>
    <xf numFmtId="215" fontId="96" fillId="0" borderId="0" applyFont="0" applyFill="0" applyBorder="0" applyAlignment="0" applyProtection="0"/>
    <xf numFmtId="253" fontId="10" fillId="0" borderId="0" applyFont="0" applyFill="0" applyBorder="0" applyAlignment="0" applyProtection="0"/>
    <xf numFmtId="254" fontId="10" fillId="0" borderId="0" applyFont="0" applyFill="0" applyBorder="0" applyAlignment="0" applyProtection="0"/>
    <xf numFmtId="0" fontId="155" fillId="0" borderId="0" applyNumberFormat="0" applyFill="0" applyBorder="0" applyAlignment="0" applyProtection="0"/>
    <xf numFmtId="0" fontId="156" fillId="0" borderId="0" applyNumberFormat="0" applyFill="0" applyBorder="0" applyAlignment="0" applyProtection="0"/>
    <xf numFmtId="0" fontId="91" fillId="0" borderId="42">
      <alignment horizontal="center"/>
    </xf>
    <xf numFmtId="251" fontId="50" fillId="0" borderId="0"/>
    <xf numFmtId="248" fontId="50" fillId="0" borderId="7"/>
    <xf numFmtId="0" fontId="157" fillId="0" borderId="0"/>
    <xf numFmtId="0" fontId="11" fillId="0" borderId="0"/>
    <xf numFmtId="3" fontId="50" fillId="0" borderId="0" applyNumberFormat="0" applyBorder="0" applyAlignment="0" applyProtection="0">
      <alignment horizontal="centerContinuous"/>
      <protection locked="0"/>
    </xf>
    <xf numFmtId="3" fontId="158" fillId="0" borderId="0">
      <protection locked="0"/>
    </xf>
    <xf numFmtId="0" fontId="157" fillId="0" borderId="0"/>
    <xf numFmtId="0" fontId="159" fillId="0" borderId="43" applyFill="0" applyBorder="0" applyAlignment="0">
      <alignment horizontal="center"/>
    </xf>
    <xf numFmtId="5" fontId="160" fillId="47" borderId="2">
      <alignment vertical="top"/>
    </xf>
    <xf numFmtId="0" fontId="161" fillId="48" borderId="7">
      <alignment horizontal="left" vertical="center"/>
    </xf>
    <xf numFmtId="6" fontId="162" fillId="49" borderId="2"/>
    <xf numFmtId="5" fontId="93" fillId="0" borderId="2">
      <alignment horizontal="left" vertical="top"/>
    </xf>
    <xf numFmtId="0" fontId="163" fillId="50" borderId="0">
      <alignment horizontal="left" vertical="center"/>
    </xf>
    <xf numFmtId="5" fontId="14" fillId="0" borderId="5">
      <alignment horizontal="left" vertical="top"/>
    </xf>
    <xf numFmtId="0" fontId="164" fillId="0" borderId="5">
      <alignment horizontal="left" vertical="center"/>
    </xf>
    <xf numFmtId="0" fontId="2" fillId="0" borderId="0" applyFont="0" applyFill="0" applyBorder="0" applyAlignment="0" applyProtection="0"/>
    <xf numFmtId="0" fontId="2" fillId="0" borderId="0" applyFont="0" applyFill="0" applyBorder="0" applyAlignment="0" applyProtection="0"/>
    <xf numFmtId="42" fontId="11" fillId="0" borderId="0" applyFont="0" applyFill="0" applyBorder="0" applyAlignment="0" applyProtection="0"/>
    <xf numFmtId="255" fontId="2" fillId="0" borderId="0" applyFont="0" applyFill="0" applyBorder="0" applyAlignment="0" applyProtection="0"/>
    <xf numFmtId="42" fontId="73" fillId="0" borderId="0" applyFont="0" applyFill="0" applyBorder="0" applyAlignment="0" applyProtection="0"/>
    <xf numFmtId="44" fontId="73" fillId="0" borderId="0" applyFont="0" applyFill="0" applyBorder="0" applyAlignment="0" applyProtection="0"/>
    <xf numFmtId="0" fontId="165" fillId="0" borderId="0" applyNumberFormat="0" applyFont="0" applyFill="0" applyBorder="0" applyProtection="0">
      <alignment horizontal="center" vertical="center" wrapText="1"/>
    </xf>
    <xf numFmtId="0" fontId="2" fillId="0" borderId="0" applyFont="0" applyFill="0" applyBorder="0" applyAlignment="0" applyProtection="0"/>
    <xf numFmtId="0" fontId="2" fillId="0" borderId="0" applyFont="0" applyFill="0" applyBorder="0" applyAlignment="0" applyProtection="0"/>
    <xf numFmtId="0" fontId="166" fillId="7" borderId="0" applyNumberFormat="0" applyBorder="0" applyAlignment="0" applyProtection="0"/>
    <xf numFmtId="0" fontId="167" fillId="0" borderId="0" applyNumberFormat="0" applyFill="0" applyBorder="0" applyAlignment="0" applyProtection="0"/>
    <xf numFmtId="0" fontId="44" fillId="0" borderId="44" applyFont="0" applyBorder="0" applyAlignment="0">
      <alignment horizontal="center"/>
    </xf>
    <xf numFmtId="170" fontId="10" fillId="0" borderId="0" applyFont="0" applyFill="0" applyBorder="0" applyAlignment="0" applyProtection="0"/>
    <xf numFmtId="0" fontId="168" fillId="0" borderId="0" applyFont="0" applyFill="0" applyBorder="0" applyAlignment="0" applyProtection="0"/>
    <xf numFmtId="0" fontId="168" fillId="0" borderId="0" applyFont="0" applyFill="0" applyBorder="0" applyAlignment="0" applyProtection="0"/>
    <xf numFmtId="0" fontId="107" fillId="0" borderId="0">
      <alignment vertical="center"/>
    </xf>
    <xf numFmtId="40" fontId="169" fillId="0" borderId="0" applyFont="0" applyFill="0" applyBorder="0" applyAlignment="0" applyProtection="0"/>
    <xf numFmtId="38" fontId="169" fillId="0" borderId="0" applyFont="0" applyFill="0" applyBorder="0" applyAlignment="0" applyProtection="0"/>
    <xf numFmtId="0" fontId="169" fillId="0" borderId="0" applyFont="0" applyFill="0" applyBorder="0" applyAlignment="0" applyProtection="0"/>
    <xf numFmtId="0" fontId="169" fillId="0" borderId="0" applyFont="0" applyFill="0" applyBorder="0" applyAlignment="0" applyProtection="0"/>
    <xf numFmtId="9" fontId="170" fillId="0" borderId="0" applyBorder="0" applyAlignment="0" applyProtection="0"/>
    <xf numFmtId="0" fontId="171" fillId="0" borderId="0"/>
    <xf numFmtId="0" fontId="172" fillId="0" borderId="9"/>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12" fillId="0" borderId="0" applyFont="0" applyFill="0" applyBorder="0" applyAlignment="0" applyProtection="0"/>
    <xf numFmtId="0" fontId="112" fillId="0" borderId="0" applyFont="0" applyFill="0" applyBorder="0" applyAlignment="0" applyProtection="0"/>
    <xf numFmtId="173" fontId="2" fillId="0" borderId="0" applyFont="0" applyFill="0" applyBorder="0" applyAlignment="0" applyProtection="0"/>
    <xf numFmtId="228" fontId="2" fillId="0" borderId="0" applyFont="0" applyFill="0" applyBorder="0" applyAlignment="0" applyProtection="0"/>
    <xf numFmtId="0" fontId="112" fillId="0" borderId="0"/>
    <xf numFmtId="0" fontId="173" fillId="0" borderId="0"/>
    <xf numFmtId="0" fontId="65" fillId="0" borderId="0"/>
    <xf numFmtId="170" fontId="174" fillId="0" borderId="0" applyFont="0" applyFill="0" applyBorder="0" applyAlignment="0" applyProtection="0"/>
    <xf numFmtId="171" fontId="17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xf numFmtId="173" fontId="174" fillId="0" borderId="0" applyFont="0" applyFill="0" applyBorder="0" applyAlignment="0" applyProtection="0"/>
    <xf numFmtId="6" fontId="21" fillId="0" borderId="0" applyFont="0" applyFill="0" applyBorder="0" applyAlignment="0" applyProtection="0"/>
    <xf numFmtId="228" fontId="174"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5" fillId="0" borderId="0" applyFont="0" applyFill="0" applyBorder="0" applyAlignment="0" applyProtection="0"/>
    <xf numFmtId="0" fontId="40" fillId="0" borderId="0"/>
    <xf numFmtId="0" fontId="176" fillId="0" borderId="0"/>
    <xf numFmtId="0" fontId="5" fillId="0" borderId="0"/>
    <xf numFmtId="0" fontId="178" fillId="0" borderId="0"/>
    <xf numFmtId="0" fontId="1" fillId="0" borderId="0"/>
    <xf numFmtId="43" fontId="59" fillId="0" borderId="0" applyFont="0" applyFill="0" applyBorder="0" applyAlignment="0" applyProtection="0"/>
    <xf numFmtId="43" fontId="40" fillId="0" borderId="0" applyFont="0" applyFill="0" applyBorder="0" applyAlignment="0" applyProtection="0"/>
    <xf numFmtId="0" fontId="1" fillId="0" borderId="0"/>
    <xf numFmtId="43" fontId="1" fillId="0" borderId="0" applyFont="0" applyFill="0" applyBorder="0" applyAlignment="0" applyProtection="0"/>
  </cellStyleXfs>
  <cellXfs count="138">
    <xf numFmtId="0" fontId="0" fillId="0" borderId="0" xfId="0"/>
    <xf numFmtId="0" fontId="4" fillId="0" borderId="0" xfId="3" applyFont="1" applyAlignment="1">
      <alignment horizontal="center" vertical="center" wrapText="1"/>
    </xf>
    <xf numFmtId="0" fontId="4" fillId="0" borderId="0" xfId="0" applyFont="1" applyAlignment="1">
      <alignment horizontal="center" vertical="center" wrapText="1"/>
    </xf>
    <xf numFmtId="164" fontId="7" fillId="0" borderId="0" xfId="2" applyNumberFormat="1" applyFont="1" applyBorder="1" applyAlignment="1">
      <alignment horizontal="center" vertical="center" wrapText="1"/>
    </xf>
    <xf numFmtId="3" fontId="7" fillId="0" borderId="0" xfId="2" applyNumberFormat="1" applyFont="1" applyBorder="1" applyAlignment="1">
      <alignment horizontal="justify" vertical="center" wrapText="1"/>
    </xf>
    <xf numFmtId="165" fontId="7" fillId="0" borderId="1" xfId="2" applyNumberFormat="1" applyFont="1" applyBorder="1" applyAlignment="1">
      <alignment vertical="center" wrapText="1"/>
    </xf>
    <xf numFmtId="165" fontId="7" fillId="0" borderId="1" xfId="2" applyNumberFormat="1" applyFont="1" applyBorder="1" applyAlignment="1">
      <alignment horizontal="right" vertical="center" wrapText="1"/>
    </xf>
    <xf numFmtId="3" fontId="7" fillId="0" borderId="0" xfId="2" applyNumberFormat="1" applyFont="1" applyBorder="1" applyAlignment="1">
      <alignment horizontal="center"/>
    </xf>
    <xf numFmtId="0" fontId="7" fillId="0" borderId="0" xfId="0" applyFont="1"/>
    <xf numFmtId="0" fontId="7" fillId="0" borderId="0" xfId="3" applyFont="1" applyBorder="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justify" vertical="center" wrapText="1"/>
    </xf>
    <xf numFmtId="165" fontId="7" fillId="0" borderId="7" xfId="1" applyNumberFormat="1" applyFont="1" applyBorder="1" applyAlignment="1">
      <alignment horizontal="right" vertical="center"/>
    </xf>
    <xf numFmtId="164" fontId="7" fillId="0" borderId="0" xfId="0" applyNumberFormat="1" applyFont="1" applyAlignment="1">
      <alignment horizontal="center" vertical="center" wrapText="1"/>
    </xf>
    <xf numFmtId="0" fontId="7" fillId="0" borderId="0" xfId="0" applyFont="1" applyAlignment="1">
      <alignment horizontal="justify" vertical="center" wrapText="1"/>
    </xf>
    <xf numFmtId="165" fontId="7" fillId="0" borderId="0" xfId="1" applyNumberFormat="1" applyFont="1" applyAlignment="1">
      <alignment horizontal="right" vertical="center"/>
    </xf>
    <xf numFmtId="1" fontId="7" fillId="0" borderId="0" xfId="2" applyNumberFormat="1" applyFont="1" applyBorder="1" applyAlignment="1">
      <alignment horizontal="center" vertical="center" wrapText="1"/>
    </xf>
    <xf numFmtId="1" fontId="7" fillId="0" borderId="0" xfId="0" applyNumberFormat="1" applyFont="1" applyAlignment="1">
      <alignment horizontal="center" vertical="center" wrapText="1"/>
    </xf>
    <xf numFmtId="164" fontId="7" fillId="0" borderId="7" xfId="0" applyNumberFormat="1" applyFont="1" applyBorder="1" applyAlignment="1">
      <alignment horizontal="center" vertical="center" wrapText="1"/>
    </xf>
    <xf numFmtId="1" fontId="7" fillId="0" borderId="7" xfId="0" applyNumberFormat="1" applyFont="1" applyBorder="1" applyAlignment="1">
      <alignment horizontal="center" vertical="center" wrapText="1"/>
    </xf>
    <xf numFmtId="1" fontId="7" fillId="0" borderId="7" xfId="606" applyNumberFormat="1" applyFont="1" applyFill="1" applyBorder="1" applyAlignment="1">
      <alignment horizontal="justify" vertical="center" wrapText="1"/>
    </xf>
    <xf numFmtId="165" fontId="8" fillId="0" borderId="7" xfId="1" applyNumberFormat="1" applyFont="1" applyBorder="1" applyAlignment="1">
      <alignment horizontal="center" vertical="center" wrapText="1"/>
    </xf>
    <xf numFmtId="3" fontId="8" fillId="0" borderId="7" xfId="2" applyNumberFormat="1" applyFont="1" applyBorder="1" applyAlignment="1">
      <alignment horizontal="center" vertical="center" wrapText="1"/>
    </xf>
    <xf numFmtId="164" fontId="8" fillId="0" borderId="7" xfId="2" applyNumberFormat="1" applyFont="1" applyBorder="1" applyAlignment="1">
      <alignment horizontal="center" vertical="center" wrapText="1"/>
    </xf>
    <xf numFmtId="165" fontId="8" fillId="0" borderId="7" xfId="1" applyNumberFormat="1" applyFont="1" applyBorder="1" applyAlignment="1">
      <alignment horizontal="right" vertical="center"/>
    </xf>
    <xf numFmtId="165" fontId="7" fillId="0" borderId="7" xfId="1" applyNumberFormat="1" applyFont="1" applyFill="1" applyBorder="1" applyAlignment="1">
      <alignment horizontal="right" vertical="center"/>
    </xf>
    <xf numFmtId="0" fontId="7" fillId="0" borderId="7" xfId="0" applyFont="1" applyFill="1" applyBorder="1" applyAlignment="1">
      <alignment horizontal="justify" vertical="center" wrapText="1"/>
    </xf>
    <xf numFmtId="165" fontId="7" fillId="0" borderId="0" xfId="1" applyNumberFormat="1" applyFont="1" applyBorder="1" applyAlignment="1">
      <alignment horizontal="right" vertical="center"/>
    </xf>
    <xf numFmtId="165" fontId="7" fillId="0" borderId="0" xfId="3" applyNumberFormat="1" applyFont="1" applyBorder="1" applyAlignment="1">
      <alignment horizontal="center" vertical="center" wrapText="1"/>
    </xf>
    <xf numFmtId="3" fontId="8" fillId="0" borderId="7" xfId="2" applyNumberFormat="1" applyFont="1" applyBorder="1" applyAlignment="1">
      <alignment horizontal="justify" vertical="center" wrapText="1"/>
    </xf>
    <xf numFmtId="165" fontId="7" fillId="0" borderId="7" xfId="1" quotePrefix="1" applyNumberFormat="1" applyFont="1" applyFill="1" applyBorder="1" applyAlignment="1">
      <alignment horizontal="right" vertical="center"/>
    </xf>
    <xf numFmtId="3" fontId="8" fillId="0" borderId="7" xfId="2" applyNumberFormat="1" applyFont="1" applyBorder="1" applyAlignment="1">
      <alignment horizontal="center" vertical="center" wrapText="1"/>
    </xf>
    <xf numFmtId="1" fontId="8" fillId="0" borderId="7" xfId="2" applyNumberFormat="1" applyFont="1" applyBorder="1" applyAlignment="1">
      <alignment horizontal="center" vertical="center" wrapText="1"/>
    </xf>
    <xf numFmtId="165" fontId="8" fillId="0" borderId="7" xfId="1" applyNumberFormat="1" applyFont="1" applyBorder="1" applyAlignment="1">
      <alignment horizontal="center" vertical="center" wrapText="1"/>
    </xf>
    <xf numFmtId="0" fontId="7" fillId="0" borderId="7" xfId="0" applyFont="1" applyBorder="1" applyAlignment="1">
      <alignment horizontal="justify" vertical="center" wrapText="1"/>
    </xf>
    <xf numFmtId="164" fontId="8" fillId="0" borderId="7" xfId="2" applyNumberFormat="1" applyFont="1" applyBorder="1" applyAlignment="1">
      <alignment horizontal="center" vertical="center" wrapText="1"/>
    </xf>
    <xf numFmtId="165" fontId="7" fillId="0" borderId="1" xfId="2" applyNumberFormat="1" applyFont="1" applyBorder="1" applyAlignment="1">
      <alignment horizontal="right" vertical="center" wrapText="1"/>
    </xf>
    <xf numFmtId="3" fontId="8" fillId="0" borderId="7" xfId="2" applyNumberFormat="1" applyFont="1" applyBorder="1" applyAlignment="1">
      <alignment horizontal="center" vertical="center" wrapText="1"/>
    </xf>
    <xf numFmtId="1" fontId="8" fillId="0" borderId="7" xfId="2" applyNumberFormat="1" applyFont="1" applyBorder="1" applyAlignment="1">
      <alignment horizontal="center" vertical="center" wrapText="1"/>
    </xf>
    <xf numFmtId="165" fontId="8" fillId="0" borderId="7" xfId="1" applyNumberFormat="1" applyFont="1" applyBorder="1" applyAlignment="1">
      <alignment horizontal="center" vertical="center" wrapText="1"/>
    </xf>
    <xf numFmtId="0" fontId="7" fillId="0" borderId="7" xfId="0" applyFont="1" applyBorder="1" applyAlignment="1">
      <alignment horizontal="justify" vertical="center" wrapText="1"/>
    </xf>
    <xf numFmtId="164" fontId="8" fillId="0" borderId="7" xfId="2" applyNumberFormat="1" applyFont="1" applyBorder="1" applyAlignment="1">
      <alignment horizontal="center" vertical="center" wrapText="1"/>
    </xf>
    <xf numFmtId="165" fontId="7" fillId="0" borderId="1" xfId="2" applyNumberFormat="1" applyFont="1" applyBorder="1" applyAlignment="1">
      <alignment horizontal="right" vertical="center" wrapText="1"/>
    </xf>
    <xf numFmtId="0" fontId="8" fillId="0" borderId="0" xfId="0" applyFont="1"/>
    <xf numFmtId="3" fontId="7" fillId="0" borderId="7" xfId="999" applyNumberFormat="1" applyFont="1" applyFill="1" applyBorder="1" applyAlignment="1">
      <alignment horizontal="justify" vertical="center" wrapText="1"/>
    </xf>
    <xf numFmtId="3" fontId="7" fillId="0" borderId="7" xfId="379" applyNumberFormat="1" applyFont="1" applyFill="1" applyBorder="1" applyAlignment="1">
      <alignment horizontal="justify" vertical="center" wrapText="1"/>
    </xf>
    <xf numFmtId="1" fontId="7" fillId="0" borderId="7" xfId="604" applyNumberFormat="1" applyFont="1" applyFill="1" applyBorder="1" applyAlignment="1">
      <alignment horizontal="center" vertical="center" wrapText="1"/>
    </xf>
    <xf numFmtId="1" fontId="7" fillId="0" borderId="7" xfId="606"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0" fontId="7" fillId="0" borderId="7" xfId="1000" applyNumberFormat="1" applyFont="1" applyFill="1" applyBorder="1" applyAlignment="1">
      <alignment horizontal="justify" vertical="center" wrapText="1"/>
    </xf>
    <xf numFmtId="0" fontId="7" fillId="0" borderId="7" xfId="1001" applyNumberFormat="1" applyFont="1" applyFill="1" applyBorder="1" applyAlignment="1">
      <alignment horizontal="justify" vertical="center" wrapText="1"/>
    </xf>
    <xf numFmtId="0" fontId="7" fillId="0" borderId="7" xfId="606" applyNumberFormat="1" applyFont="1" applyFill="1" applyBorder="1" applyAlignment="1">
      <alignment horizontal="center" vertical="center" wrapText="1"/>
    </xf>
    <xf numFmtId="0" fontId="177" fillId="0" borderId="7" xfId="1001" applyFont="1" applyFill="1" applyBorder="1" applyAlignment="1">
      <alignment horizontal="center" vertical="center" wrapText="1"/>
    </xf>
    <xf numFmtId="1" fontId="7" fillId="0" borderId="7" xfId="379" applyNumberFormat="1" applyFont="1" applyFill="1" applyBorder="1" applyAlignment="1">
      <alignment horizontal="center" vertical="center" wrapText="1"/>
    </xf>
    <xf numFmtId="0" fontId="7" fillId="0" borderId="7" xfId="1002" applyFont="1" applyBorder="1" applyAlignment="1">
      <alignment horizontal="center" vertical="center" wrapText="1"/>
    </xf>
    <xf numFmtId="0" fontId="7" fillId="0" borderId="7" xfId="0" applyFont="1" applyBorder="1" applyAlignment="1">
      <alignment vertical="center" wrapText="1"/>
    </xf>
    <xf numFmtId="164" fontId="8" fillId="0" borderId="7" xfId="0" applyNumberFormat="1" applyFont="1" applyBorder="1" applyAlignment="1">
      <alignment horizontal="center" vertical="center" wrapText="1"/>
    </xf>
    <xf numFmtId="1" fontId="8" fillId="0" borderId="7" xfId="606" applyNumberFormat="1" applyFont="1" applyFill="1" applyBorder="1" applyAlignment="1">
      <alignment horizontal="justify" vertical="center" wrapText="1"/>
    </xf>
    <xf numFmtId="1" fontId="8" fillId="0" borderId="7" xfId="0" applyNumberFormat="1" applyFont="1" applyBorder="1" applyAlignment="1">
      <alignment horizontal="center" vertical="center" wrapText="1"/>
    </xf>
    <xf numFmtId="49" fontId="7" fillId="0" borderId="7" xfId="606" applyNumberFormat="1" applyFont="1" applyFill="1" applyBorder="1" applyAlignment="1">
      <alignment horizontal="center" vertical="center" wrapText="1"/>
    </xf>
    <xf numFmtId="1" fontId="7" fillId="0" borderId="7" xfId="1004" applyNumberFormat="1" applyFont="1" applyFill="1" applyBorder="1" applyAlignment="1">
      <alignment horizontal="center" vertical="center"/>
    </xf>
    <xf numFmtId="0" fontId="177" fillId="0" borderId="7" xfId="0" applyFont="1" applyBorder="1" applyAlignment="1">
      <alignment horizontal="center" vertical="center" wrapText="1"/>
    </xf>
    <xf numFmtId="165" fontId="7" fillId="0" borderId="7" xfId="1005" applyNumberFormat="1" applyFont="1" applyFill="1" applyBorder="1" applyAlignment="1">
      <alignment horizontal="justify" vertical="center" wrapText="1"/>
    </xf>
    <xf numFmtId="164" fontId="7" fillId="0" borderId="7" xfId="606" applyNumberFormat="1" applyFont="1" applyFill="1" applyBorder="1" applyAlignment="1">
      <alignment horizontal="center" vertical="center"/>
    </xf>
    <xf numFmtId="165" fontId="7" fillId="0" borderId="7" xfId="1" applyNumberFormat="1" applyFont="1" applyFill="1" applyBorder="1" applyAlignment="1">
      <alignment horizontal="justify" vertical="center" wrapText="1"/>
    </xf>
    <xf numFmtId="1" fontId="7" fillId="0" borderId="7" xfId="0" applyNumberFormat="1" applyFont="1" applyFill="1" applyBorder="1" applyAlignment="1">
      <alignment horizontal="center" vertical="center" wrapText="1"/>
    </xf>
    <xf numFmtId="165" fontId="7" fillId="0" borderId="7" xfId="1" applyNumberFormat="1" applyFont="1" applyFill="1" applyBorder="1" applyAlignment="1">
      <alignment vertical="center" wrapText="1"/>
    </xf>
    <xf numFmtId="0" fontId="177" fillId="0" borderId="7" xfId="1006" applyFont="1" applyFill="1" applyBorder="1" applyAlignment="1">
      <alignment horizontal="center" vertical="center"/>
    </xf>
    <xf numFmtId="0" fontId="177" fillId="51" borderId="7" xfId="0" applyFont="1" applyFill="1" applyBorder="1" applyAlignment="1">
      <alignment horizontal="center" vertical="center" wrapText="1"/>
    </xf>
    <xf numFmtId="0" fontId="7" fillId="0" borderId="50" xfId="606" applyNumberFormat="1" applyFont="1" applyFill="1" applyBorder="1" applyAlignment="1">
      <alignment horizontal="justify" vertical="center" wrapText="1"/>
    </xf>
    <xf numFmtId="0" fontId="7" fillId="0" borderId="50" xfId="606" quotePrefix="1" applyNumberFormat="1" applyFont="1" applyFill="1" applyBorder="1" applyAlignment="1">
      <alignment horizontal="center" vertical="center" wrapText="1"/>
    </xf>
    <xf numFmtId="164" fontId="7" fillId="0" borderId="50" xfId="606" applyNumberFormat="1" applyFont="1" applyFill="1" applyBorder="1" applyAlignment="1">
      <alignment horizontal="center" vertical="center"/>
    </xf>
    <xf numFmtId="49" fontId="177" fillId="0" borderId="50" xfId="606" applyNumberFormat="1" applyFont="1" applyFill="1" applyBorder="1" applyAlignment="1">
      <alignment horizontal="center" vertical="center" wrapText="1"/>
    </xf>
    <xf numFmtId="1" fontId="7" fillId="0" borderId="50" xfId="606" applyNumberFormat="1" applyFont="1" applyFill="1" applyBorder="1" applyAlignment="1">
      <alignment horizontal="justify" vertical="center" wrapText="1"/>
    </xf>
    <xf numFmtId="165" fontId="7" fillId="0" borderId="50" xfId="1" applyNumberFormat="1" applyFont="1" applyBorder="1" applyAlignment="1">
      <alignment horizontal="right" vertical="center"/>
    </xf>
    <xf numFmtId="0" fontId="7" fillId="0" borderId="50" xfId="0" applyFont="1" applyBorder="1" applyAlignment="1">
      <alignment horizontal="justify" vertical="center" wrapText="1"/>
    </xf>
    <xf numFmtId="165" fontId="8" fillId="0" borderId="50" xfId="1" applyNumberFormat="1" applyFont="1" applyBorder="1" applyAlignment="1">
      <alignment horizontal="right" vertical="center"/>
    </xf>
    <xf numFmtId="165" fontId="7" fillId="0" borderId="50" xfId="1" applyNumberFormat="1" applyFont="1" applyFill="1" applyBorder="1" applyAlignment="1">
      <alignment horizontal="right" vertical="center"/>
    </xf>
    <xf numFmtId="1" fontId="7" fillId="0" borderId="50" xfId="606" applyNumberFormat="1" applyFont="1" applyFill="1" applyBorder="1" applyAlignment="1">
      <alignment horizontal="center" vertical="center" wrapText="1"/>
    </xf>
    <xf numFmtId="3" fontId="7" fillId="51" borderId="50" xfId="593" applyNumberFormat="1" applyFont="1" applyFill="1" applyBorder="1" applyAlignment="1">
      <alignment horizontal="justify" vertical="center" wrapText="1"/>
    </xf>
    <xf numFmtId="165" fontId="7" fillId="51" borderId="50" xfId="1007" applyNumberFormat="1" applyFont="1" applyFill="1" applyBorder="1" applyAlignment="1">
      <alignment horizontal="right" vertical="center"/>
    </xf>
    <xf numFmtId="0" fontId="7" fillId="0" borderId="50" xfId="0" applyFont="1" applyFill="1" applyBorder="1" applyAlignment="1">
      <alignment horizontal="center" vertical="center" wrapText="1"/>
    </xf>
    <xf numFmtId="49" fontId="7" fillId="0" borderId="50" xfId="606" applyNumberFormat="1" applyFont="1" applyFill="1" applyBorder="1" applyAlignment="1">
      <alignment horizontal="center" vertical="center" wrapText="1"/>
    </xf>
    <xf numFmtId="164" fontId="8" fillId="0" borderId="50" xfId="2" applyNumberFormat="1" applyFont="1" applyBorder="1" applyAlignment="1">
      <alignment horizontal="center" vertical="center" wrapText="1"/>
    </xf>
    <xf numFmtId="3" fontId="8" fillId="0" borderId="50" xfId="2" applyNumberFormat="1" applyFont="1" applyBorder="1" applyAlignment="1">
      <alignment horizontal="center" vertical="center" wrapText="1"/>
    </xf>
    <xf numFmtId="1" fontId="8" fillId="0" borderId="50" xfId="2" applyNumberFormat="1" applyFont="1" applyBorder="1" applyAlignment="1">
      <alignment horizontal="center" vertical="center" wrapText="1"/>
    </xf>
    <xf numFmtId="164" fontId="7" fillId="0" borderId="50" xfId="0" applyNumberFormat="1" applyFont="1" applyBorder="1" applyAlignment="1">
      <alignment horizontal="center" vertical="center" wrapText="1"/>
    </xf>
    <xf numFmtId="165" fontId="7" fillId="0" borderId="50" xfId="0" applyNumberFormat="1" applyFont="1" applyBorder="1" applyAlignment="1">
      <alignment horizontal="justify" vertical="center" wrapText="1"/>
    </xf>
    <xf numFmtId="164" fontId="7" fillId="0" borderId="50" xfId="0" applyNumberFormat="1" applyFont="1" applyFill="1" applyBorder="1" applyAlignment="1">
      <alignment horizontal="center" vertical="center" wrapText="1"/>
    </xf>
    <xf numFmtId="0" fontId="7" fillId="0" borderId="50" xfId="0" applyFont="1" applyFill="1" applyBorder="1" applyAlignment="1">
      <alignment horizontal="justify" vertical="center" wrapText="1"/>
    </xf>
    <xf numFmtId="164" fontId="8" fillId="0" borderId="50" xfId="0" applyNumberFormat="1" applyFont="1" applyFill="1" applyBorder="1" applyAlignment="1">
      <alignment horizontal="center" vertical="center" wrapText="1"/>
    </xf>
    <xf numFmtId="0" fontId="8" fillId="0" borderId="50" xfId="0" applyFont="1" applyFill="1" applyBorder="1" applyAlignment="1">
      <alignment horizontal="justify" vertical="center" wrapText="1"/>
    </xf>
    <xf numFmtId="0" fontId="8" fillId="0" borderId="50" xfId="606" quotePrefix="1" applyNumberFormat="1" applyFont="1" applyFill="1" applyBorder="1" applyAlignment="1">
      <alignment horizontal="center" vertical="center" wrapText="1"/>
    </xf>
    <xf numFmtId="165" fontId="8" fillId="0" borderId="50" xfId="1" applyNumberFormat="1" applyFont="1" applyFill="1" applyBorder="1" applyAlignment="1">
      <alignment horizontal="right" vertical="center"/>
    </xf>
    <xf numFmtId="0" fontId="8" fillId="0" borderId="50" xfId="0" applyFont="1" applyBorder="1" applyAlignment="1">
      <alignment horizontal="justify" vertical="center" wrapText="1"/>
    </xf>
    <xf numFmtId="1" fontId="7" fillId="0" borderId="50" xfId="0" applyNumberFormat="1" applyFont="1" applyBorder="1" applyAlignment="1">
      <alignment horizontal="center" vertical="center" wrapText="1"/>
    </xf>
    <xf numFmtId="164" fontId="8" fillId="0" borderId="50" xfId="0" applyNumberFormat="1" applyFont="1" applyBorder="1" applyAlignment="1">
      <alignment horizontal="center" vertical="center" wrapText="1"/>
    </xf>
    <xf numFmtId="1" fontId="8" fillId="0" borderId="50" xfId="0" applyNumberFormat="1" applyFont="1" applyBorder="1" applyAlignment="1">
      <alignment horizontal="center" vertical="center" wrapText="1"/>
    </xf>
    <xf numFmtId="165" fontId="8" fillId="0" borderId="50" xfId="0" applyNumberFormat="1" applyFont="1" applyBorder="1" applyAlignment="1">
      <alignment horizontal="justify" vertical="center" wrapText="1"/>
    </xf>
    <xf numFmtId="164" fontId="7" fillId="0" borderId="0" xfId="0" applyNumberFormat="1" applyFont="1" applyAlignment="1">
      <alignment vertical="center" wrapText="1"/>
    </xf>
    <xf numFmtId="3" fontId="7" fillId="0" borderId="50" xfId="0" applyNumberFormat="1" applyFont="1" applyFill="1" applyBorder="1" applyAlignment="1">
      <alignment horizontal="center" vertical="center"/>
    </xf>
    <xf numFmtId="4" fontId="7" fillId="0" borderId="50" xfId="0" applyNumberFormat="1" applyFont="1" applyFill="1" applyBorder="1" applyAlignment="1">
      <alignment horizontal="justify" vertical="center" wrapText="1"/>
    </xf>
    <xf numFmtId="3" fontId="8" fillId="0" borderId="50" xfId="0" applyNumberFormat="1" applyFont="1" applyFill="1" applyBorder="1" applyAlignment="1">
      <alignment horizontal="center" vertical="center"/>
    </xf>
    <xf numFmtId="4" fontId="8" fillId="0" borderId="50" xfId="0" applyNumberFormat="1" applyFont="1" applyFill="1" applyBorder="1" applyAlignment="1">
      <alignment horizontal="justify" vertical="center" wrapText="1"/>
    </xf>
    <xf numFmtId="0" fontId="7" fillId="0" borderId="50" xfId="0" applyFont="1" applyBorder="1" applyAlignment="1">
      <alignment vertical="center" wrapText="1"/>
    </xf>
    <xf numFmtId="164" fontId="7" fillId="0" borderId="0" xfId="0" applyNumberFormat="1" applyFont="1" applyAlignment="1">
      <alignment horizontal="justify" vertical="center" wrapText="1"/>
    </xf>
    <xf numFmtId="3" fontId="3" fillId="0" borderId="0" xfId="2" applyNumberFormat="1" applyFont="1" applyBorder="1" applyAlignment="1">
      <alignment horizontal="center" vertical="center" wrapText="1"/>
    </xf>
    <xf numFmtId="3" fontId="4" fillId="0" borderId="0" xfId="2" applyNumberFormat="1" applyFont="1" applyBorder="1" applyAlignment="1">
      <alignment horizontal="center" vertical="center" wrapText="1"/>
    </xf>
    <xf numFmtId="164" fontId="8" fillId="0" borderId="7" xfId="2" applyNumberFormat="1" applyFont="1" applyBorder="1" applyAlignment="1">
      <alignment horizontal="center" vertical="center" wrapText="1"/>
    </xf>
    <xf numFmtId="3" fontId="8" fillId="0" borderId="7" xfId="2" applyNumberFormat="1" applyFont="1" applyBorder="1" applyAlignment="1">
      <alignment horizontal="center" vertical="center" wrapText="1"/>
    </xf>
    <xf numFmtId="1" fontId="8" fillId="0" borderId="7" xfId="2" applyNumberFormat="1" applyFont="1" applyBorder="1" applyAlignment="1">
      <alignment horizontal="center" vertical="center" wrapText="1"/>
    </xf>
    <xf numFmtId="165" fontId="8" fillId="0" borderId="7" xfId="1" applyNumberFormat="1" applyFont="1" applyBorder="1" applyAlignment="1">
      <alignment horizontal="center" vertical="center" wrapText="1"/>
    </xf>
    <xf numFmtId="164" fontId="8" fillId="0" borderId="50" xfId="2" applyNumberFormat="1" applyFont="1" applyBorder="1" applyAlignment="1">
      <alignment horizontal="center" vertical="center" wrapText="1"/>
    </xf>
    <xf numFmtId="3" fontId="8" fillId="0" borderId="50" xfId="2" applyNumberFormat="1" applyFont="1" applyBorder="1" applyAlignment="1">
      <alignment horizontal="center" vertical="center" wrapText="1"/>
    </xf>
    <xf numFmtId="1" fontId="8" fillId="0" borderId="50" xfId="2" applyNumberFormat="1" applyFont="1" applyBorder="1" applyAlignment="1">
      <alignment horizontal="center" vertical="center" wrapText="1"/>
    </xf>
    <xf numFmtId="165" fontId="8" fillId="0" borderId="50" xfId="1" applyNumberFormat="1" applyFont="1" applyBorder="1" applyAlignment="1">
      <alignment horizontal="center" vertical="center" wrapText="1"/>
    </xf>
    <xf numFmtId="0" fontId="7" fillId="0" borderId="51" xfId="0" applyFont="1" applyBorder="1" applyAlignment="1">
      <alignment horizontal="justify" vertical="center" wrapText="1"/>
    </xf>
    <xf numFmtId="0" fontId="7" fillId="0" borderId="5" xfId="0" applyFont="1" applyBorder="1" applyAlignment="1">
      <alignment horizontal="justify" vertical="center" wrapText="1"/>
    </xf>
    <xf numFmtId="0" fontId="7" fillId="0" borderId="6" xfId="0" applyFont="1" applyBorder="1" applyAlignment="1">
      <alignment horizontal="justify" vertical="center" wrapText="1"/>
    </xf>
    <xf numFmtId="165" fontId="8" fillId="0" borderId="2" xfId="1" applyNumberFormat="1" applyFont="1" applyBorder="1" applyAlignment="1">
      <alignment horizontal="center" vertical="center" wrapText="1"/>
    </xf>
    <xf numFmtId="165" fontId="8" fillId="0" borderId="5" xfId="1" applyNumberFormat="1" applyFont="1" applyBorder="1" applyAlignment="1">
      <alignment horizontal="center" vertical="center" wrapText="1"/>
    </xf>
    <xf numFmtId="165" fontId="8" fillId="0" borderId="3" xfId="1" applyNumberFormat="1" applyFont="1" applyBorder="1" applyAlignment="1">
      <alignment horizontal="center" vertical="center" wrapText="1"/>
    </xf>
    <xf numFmtId="165" fontId="8" fillId="0" borderId="4" xfId="1" applyNumberFormat="1" applyFont="1" applyBorder="1" applyAlignment="1">
      <alignment horizontal="center" vertical="center" wrapText="1"/>
    </xf>
    <xf numFmtId="165" fontId="7" fillId="0" borderId="1" xfId="2" applyNumberFormat="1" applyFont="1" applyBorder="1" applyAlignment="1">
      <alignment horizontal="right" vertical="center" wrapText="1"/>
    </xf>
    <xf numFmtId="165" fontId="8" fillId="0" borderId="46" xfId="1" applyNumberFormat="1" applyFont="1" applyBorder="1" applyAlignment="1">
      <alignment horizontal="center" vertical="center" wrapText="1"/>
    </xf>
    <xf numFmtId="165" fontId="8" fillId="0" borderId="47" xfId="1" applyNumberFormat="1" applyFont="1" applyBorder="1" applyAlignment="1">
      <alignment horizontal="center" vertical="center" wrapText="1"/>
    </xf>
    <xf numFmtId="165" fontId="8" fillId="0" borderId="48" xfId="1" applyNumberFormat="1" applyFont="1" applyBorder="1" applyAlignment="1">
      <alignment horizontal="center" vertical="center" wrapText="1"/>
    </xf>
    <xf numFmtId="165" fontId="8" fillId="0" borderId="49" xfId="1" applyNumberFormat="1" applyFont="1" applyBorder="1" applyAlignment="1">
      <alignment horizontal="center" vertical="center" wrapText="1"/>
    </xf>
    <xf numFmtId="0" fontId="7" fillId="0" borderId="7" xfId="0" applyFont="1" applyBorder="1" applyAlignment="1">
      <alignment horizontal="justify" vertical="center" wrapText="1"/>
    </xf>
    <xf numFmtId="165" fontId="8" fillId="0" borderId="45" xfId="1" applyNumberFormat="1" applyFont="1" applyBorder="1" applyAlignment="1">
      <alignment horizontal="center" vertical="center" wrapText="1"/>
    </xf>
    <xf numFmtId="0" fontId="7" fillId="0" borderId="50" xfId="0" applyFont="1" applyBorder="1" applyAlignment="1">
      <alignment horizontal="justify" vertical="center" wrapText="1"/>
    </xf>
    <xf numFmtId="165" fontId="8" fillId="0" borderId="6" xfId="1" applyNumberFormat="1" applyFont="1" applyBorder="1" applyAlignment="1">
      <alignment horizontal="center" vertical="center" wrapText="1"/>
    </xf>
    <xf numFmtId="165" fontId="7" fillId="0" borderId="52" xfId="1" applyNumberFormat="1" applyFont="1" applyFill="1" applyBorder="1" applyAlignment="1">
      <alignment horizontal="right" vertical="center"/>
    </xf>
    <xf numFmtId="0" fontId="7" fillId="0" borderId="52" xfId="1003" applyFont="1" applyBorder="1" applyAlignment="1">
      <alignment horizontal="justify" vertical="center" wrapText="1"/>
    </xf>
    <xf numFmtId="164" fontId="7" fillId="0" borderId="52" xfId="0" applyNumberFormat="1" applyFont="1" applyBorder="1" applyAlignment="1">
      <alignment horizontal="center" vertical="center" wrapText="1"/>
    </xf>
    <xf numFmtId="1" fontId="7" fillId="0" borderId="52" xfId="0" applyNumberFormat="1" applyFont="1" applyBorder="1" applyAlignment="1">
      <alignment horizontal="center" vertical="center" wrapText="1"/>
    </xf>
    <xf numFmtId="165" fontId="7" fillId="0" borderId="52" xfId="1" applyNumberFormat="1" applyFont="1" applyBorder="1" applyAlignment="1">
      <alignment horizontal="right" vertical="center"/>
    </xf>
    <xf numFmtId="0" fontId="7" fillId="0" borderId="53" xfId="0" applyFont="1" applyBorder="1" applyAlignment="1">
      <alignment horizontal="justify" vertical="center" wrapText="1"/>
    </xf>
  </cellXfs>
  <cellStyles count="1008">
    <cellStyle name="_x0001_" xfId="5"/>
    <cellStyle name="          _x000d__x000a_shell=progman.exe_x000d__x000a_m" xfId="6"/>
    <cellStyle name="_x000d__x000a_JournalTemplate=C:\COMFO\CTALK\JOURSTD.TPL_x000d__x000a_LbStateAddress=3 3 0 251 1 89 2 311_x000d__x000a_LbStateJou" xfId="7"/>
    <cellStyle name="#,##0" xfId="8"/>
    <cellStyle name="." xfId="9"/>
    <cellStyle name=".d©y" xfId="10"/>
    <cellStyle name="??" xfId="11"/>
    <cellStyle name="?? [ - ??1" xfId="12"/>
    <cellStyle name="?? [ - ??2" xfId="13"/>
    <cellStyle name="?? [ - ??3" xfId="14"/>
    <cellStyle name="?? [ - ??4" xfId="15"/>
    <cellStyle name="?? [ - ??5" xfId="16"/>
    <cellStyle name="?? [ - ??6" xfId="17"/>
    <cellStyle name="?? [ - ??7" xfId="18"/>
    <cellStyle name="?? [ - ??8" xfId="19"/>
    <cellStyle name="?? [0.00]_        " xfId="20"/>
    <cellStyle name="?? [0]" xfId="21"/>
    <cellStyle name="?_x001d_??%U©÷u&amp;H©÷9_x0008_? s_x000a__x0007__x0001__x0001_" xfId="22"/>
    <cellStyle name="???? [0.00]_      " xfId="23"/>
    <cellStyle name="??????" xfId="24"/>
    <cellStyle name="????_      " xfId="25"/>
    <cellStyle name="???[0]_?? DI" xfId="26"/>
    <cellStyle name="???_?? DI" xfId="27"/>
    <cellStyle name="??[0]_BRE" xfId="28"/>
    <cellStyle name="??_      " xfId="29"/>
    <cellStyle name="??A? [0]_laroux_1_¢¬???¢â? " xfId="30"/>
    <cellStyle name="??A?_laroux_1_¢¬???¢â? " xfId="31"/>
    <cellStyle name="?¡±¢¥?_?¨ù??¢´¢¥_¢¬???¢â? " xfId="32"/>
    <cellStyle name="?ðÇ%U?&amp;H?_x0008_?s_x000a__x0007__x0001__x0001_" xfId="33"/>
    <cellStyle name="[0]_Chi phÝ kh¸c_V" xfId="34"/>
    <cellStyle name="_1 TONG HOP - CA NA" xfId="35"/>
    <cellStyle name="_Bang Chi tieu (2)" xfId="36"/>
    <cellStyle name="_BAO GIA NGAY 24-10-08 (co dam)" xfId="37"/>
    <cellStyle name="_Bieu tong hop nhu cau ung_Mien Trung" xfId="38"/>
    <cellStyle name="_Bieu ung von 2011 NSNN - TPCP vung DBSClong (10-6-2010)" xfId="39"/>
    <cellStyle name="_BKH (TPCP) tháng 5.2010_Quang Nam" xfId="40"/>
    <cellStyle name="_Book1" xfId="41"/>
    <cellStyle name="_Book1_Kh ql62 (2010) 11-09" xfId="42"/>
    <cellStyle name="_C.cong+B.luong-Sanluong" xfId="43"/>
    <cellStyle name="_DO-D1500-KHONG CO TRONG DT" xfId="44"/>
    <cellStyle name="_Duyet TK thay đôi" xfId="45"/>
    <cellStyle name="_GOITHAUSO2" xfId="46"/>
    <cellStyle name="_GOITHAUSO3" xfId="47"/>
    <cellStyle name="_GOITHAUSO4" xfId="48"/>
    <cellStyle name="_GTXD GOI 2" xfId="49"/>
    <cellStyle name="_GTXD GOI1" xfId="50"/>
    <cellStyle name="_GTXD GOI3" xfId="51"/>
    <cellStyle name="_HaHoa_TDT_DienCSang" xfId="52"/>
    <cellStyle name="_HaHoa19-5-07" xfId="53"/>
    <cellStyle name="_Kh ql62 (2010) 11-09" xfId="54"/>
    <cellStyle name="_KT (2)" xfId="55"/>
    <cellStyle name="_KT (2)_1" xfId="56"/>
    <cellStyle name="_KT (2)_1_quy luong con lai nam 2004" xfId="57"/>
    <cellStyle name="_KT (2)_2" xfId="58"/>
    <cellStyle name="_KT (2)_2_Book1" xfId="59"/>
    <cellStyle name="_KT (2)_2_DTDuong dong tien -sua tham tra 2009 - luong 650" xfId="60"/>
    <cellStyle name="_KT (2)_2_quy luong con lai nam 2004" xfId="61"/>
    <cellStyle name="_KT (2)_2_TG-TH" xfId="62"/>
    <cellStyle name="_KT (2)_2_TG-TH_BANG TONG HOP TINH HINH THANH QUYET TOAN (MOI I)" xfId="63"/>
    <cellStyle name="_KT (2)_2_TG-TH_BAO GIA NGAY 24-10-08 (co dam)" xfId="64"/>
    <cellStyle name="_KT (2)_2_TG-TH_BKH (TPCP) tháng 5.2010_Quang Nam" xfId="65"/>
    <cellStyle name="_KT (2)_2_TG-TH_Book1" xfId="66"/>
    <cellStyle name="_KT (2)_2_TG-TH_Book1_1" xfId="67"/>
    <cellStyle name="_KT (2)_2_TG-TH_Book1_BKH (TPCP) tháng 5.2010_Quang Nam" xfId="68"/>
    <cellStyle name="_KT (2)_2_TG-TH_Book1_Tong hop 3 tinh (11_5)-TTH-QN-QT" xfId="69"/>
    <cellStyle name="_KT (2)_2_TG-TH_CAU Khanh Nam(Thi Cong)" xfId="70"/>
    <cellStyle name="_KT (2)_2_TG-TH_DTDuong dong tien -sua tham tra 2009 - luong 650" xfId="71"/>
    <cellStyle name="_KT (2)_2_TG-TH_DU TRU VAT TU" xfId="72"/>
    <cellStyle name="_KT (2)_2_TG-TH_quy luong con lai nam 2004" xfId="73"/>
    <cellStyle name="_KT (2)_2_TG-TH_TEL OUT 2004" xfId="74"/>
    <cellStyle name="_KT (2)_2_TG-TH_Tong hop 3 tinh (11_5)-TTH-QN-QT" xfId="75"/>
    <cellStyle name="_KT (2)_2_TG-TH_ÿÿÿÿÿ" xfId="76"/>
    <cellStyle name="_KT (2)_3" xfId="77"/>
    <cellStyle name="_KT (2)_3_TG-TH" xfId="78"/>
    <cellStyle name="_KT (2)_3_TG-TH_PERSONAL" xfId="79"/>
    <cellStyle name="_KT (2)_3_TG-TH_PERSONAL_Book1" xfId="80"/>
    <cellStyle name="_KT (2)_3_TG-TH_PERSONAL_Tong hop KHCB 2001" xfId="81"/>
    <cellStyle name="_KT (2)_3_TG-TH_quy luong con lai nam 2004" xfId="82"/>
    <cellStyle name="_KT (2)_4" xfId="83"/>
    <cellStyle name="_KT (2)_4_BANG TONG HOP TINH HINH THANH QUYET TOAN (MOI I)" xfId="84"/>
    <cellStyle name="_KT (2)_4_BAO GIA NGAY 24-10-08 (co dam)" xfId="85"/>
    <cellStyle name="_KT (2)_4_BKH (TPCP) tháng 5.2010_Quang Nam" xfId="86"/>
    <cellStyle name="_KT (2)_4_Book1" xfId="87"/>
    <cellStyle name="_KT (2)_4_Book1_1" xfId="88"/>
    <cellStyle name="_KT (2)_4_Book1_BKH (TPCP) tháng 5.2010_Quang Nam" xfId="89"/>
    <cellStyle name="_KT (2)_4_Book1_Tong hop 3 tinh (11_5)-TTH-QN-QT" xfId="90"/>
    <cellStyle name="_KT (2)_4_CAU Khanh Nam(Thi Cong)" xfId="91"/>
    <cellStyle name="_KT (2)_4_DTDuong dong tien -sua tham tra 2009 - luong 650" xfId="92"/>
    <cellStyle name="_KT (2)_4_DU TRU VAT TU" xfId="93"/>
    <cellStyle name="_KT (2)_4_quy luong con lai nam 2004" xfId="94"/>
    <cellStyle name="_KT (2)_4_TEL OUT 2004" xfId="95"/>
    <cellStyle name="_KT (2)_4_TG-TH" xfId="96"/>
    <cellStyle name="_KT (2)_4_TG-TH_Book1" xfId="97"/>
    <cellStyle name="_KT (2)_4_TG-TH_DTDuong dong tien -sua tham tra 2009 - luong 650" xfId="98"/>
    <cellStyle name="_KT (2)_4_TG-TH_quy luong con lai nam 2004" xfId="99"/>
    <cellStyle name="_KT (2)_4_Tong hop 3 tinh (11_5)-TTH-QN-QT" xfId="100"/>
    <cellStyle name="_KT (2)_4_ÿÿÿÿÿ" xfId="101"/>
    <cellStyle name="_KT (2)_5" xfId="102"/>
    <cellStyle name="_KT (2)_5_BANG TONG HOP TINH HINH THANH QUYET TOAN (MOI I)" xfId="103"/>
    <cellStyle name="_KT (2)_5_BAO GIA NGAY 24-10-08 (co dam)" xfId="104"/>
    <cellStyle name="_KT (2)_5_BKH (TPCP) tháng 5.2010_Quang Nam" xfId="105"/>
    <cellStyle name="_KT (2)_5_Book1" xfId="106"/>
    <cellStyle name="_KT (2)_5_Book1_1" xfId="107"/>
    <cellStyle name="_KT (2)_5_Book1_BKH (TPCP) tháng 5.2010_Quang Nam" xfId="108"/>
    <cellStyle name="_KT (2)_5_Book1_Tong hop 3 tinh (11_5)-TTH-QN-QT" xfId="109"/>
    <cellStyle name="_KT (2)_5_CAU Khanh Nam(Thi Cong)" xfId="110"/>
    <cellStyle name="_KT (2)_5_DTDuong dong tien -sua tham tra 2009 - luong 650" xfId="111"/>
    <cellStyle name="_KT (2)_5_DU TRU VAT TU" xfId="112"/>
    <cellStyle name="_KT (2)_5_TEL OUT 2004" xfId="113"/>
    <cellStyle name="_KT (2)_5_Tong hop 3 tinh (11_5)-TTH-QN-QT" xfId="114"/>
    <cellStyle name="_KT (2)_5_ÿÿÿÿÿ" xfId="115"/>
    <cellStyle name="_KT (2)_PERSONAL" xfId="116"/>
    <cellStyle name="_KT (2)_PERSONAL_Book1" xfId="117"/>
    <cellStyle name="_KT (2)_PERSONAL_Tong hop KHCB 2001" xfId="118"/>
    <cellStyle name="_KT (2)_quy luong con lai nam 2004" xfId="119"/>
    <cellStyle name="_KT (2)_TG-TH" xfId="120"/>
    <cellStyle name="_KT_TG" xfId="121"/>
    <cellStyle name="_KT_TG_1" xfId="122"/>
    <cellStyle name="_KT_TG_1_BANG TONG HOP TINH HINH THANH QUYET TOAN (MOI I)" xfId="123"/>
    <cellStyle name="_KT_TG_1_BAO GIA NGAY 24-10-08 (co dam)" xfId="124"/>
    <cellStyle name="_KT_TG_1_BKH (TPCP) tháng 5.2010_Quang Nam" xfId="125"/>
    <cellStyle name="_KT_TG_1_Book1" xfId="126"/>
    <cellStyle name="_KT_TG_1_Book1_1" xfId="127"/>
    <cellStyle name="_KT_TG_1_Book1_BKH (TPCP) tháng 5.2010_Quang Nam" xfId="128"/>
    <cellStyle name="_KT_TG_1_Book1_Tong hop 3 tinh (11_5)-TTH-QN-QT" xfId="129"/>
    <cellStyle name="_KT_TG_1_CAU Khanh Nam(Thi Cong)" xfId="130"/>
    <cellStyle name="_KT_TG_1_DTDuong dong tien -sua tham tra 2009 - luong 650" xfId="131"/>
    <cellStyle name="_KT_TG_1_DU TRU VAT TU" xfId="132"/>
    <cellStyle name="_KT_TG_1_TEL OUT 2004" xfId="133"/>
    <cellStyle name="_KT_TG_1_Tong hop 3 tinh (11_5)-TTH-QN-QT" xfId="134"/>
    <cellStyle name="_KT_TG_1_ÿÿÿÿÿ" xfId="135"/>
    <cellStyle name="_KT_TG_2" xfId="136"/>
    <cellStyle name="_KT_TG_2_BANG TONG HOP TINH HINH THANH QUYET TOAN (MOI I)" xfId="137"/>
    <cellStyle name="_KT_TG_2_BAO GIA NGAY 24-10-08 (co dam)" xfId="138"/>
    <cellStyle name="_KT_TG_2_BKH (TPCP) tháng 5.2010_Quang Nam" xfId="139"/>
    <cellStyle name="_KT_TG_2_Book1" xfId="140"/>
    <cellStyle name="_KT_TG_2_Book1_1" xfId="141"/>
    <cellStyle name="_KT_TG_2_Book1_BKH (TPCP) tháng 5.2010_Quang Nam" xfId="142"/>
    <cellStyle name="_KT_TG_2_Book1_Tong hop 3 tinh (11_5)-TTH-QN-QT" xfId="143"/>
    <cellStyle name="_KT_TG_2_CAU Khanh Nam(Thi Cong)" xfId="144"/>
    <cellStyle name="_KT_TG_2_DTDuong dong tien -sua tham tra 2009 - luong 650" xfId="145"/>
    <cellStyle name="_KT_TG_2_DU TRU VAT TU" xfId="146"/>
    <cellStyle name="_KT_TG_2_quy luong con lai nam 2004" xfId="147"/>
    <cellStyle name="_KT_TG_2_TEL OUT 2004" xfId="148"/>
    <cellStyle name="_KT_TG_2_Tong hop 3 tinh (11_5)-TTH-QN-QT" xfId="149"/>
    <cellStyle name="_KT_TG_2_ÿÿÿÿÿ" xfId="150"/>
    <cellStyle name="_KT_TG_3" xfId="151"/>
    <cellStyle name="_KT_TG_4" xfId="152"/>
    <cellStyle name="_KT_TG_4_quy luong con lai nam 2004" xfId="153"/>
    <cellStyle name="_KT_TG_Book1" xfId="154"/>
    <cellStyle name="_KT_TG_DTDuong dong tien -sua tham tra 2009 - luong 650" xfId="155"/>
    <cellStyle name="_KT_TG_quy luong con lai nam 2004" xfId="156"/>
    <cellStyle name="_MauThanTKKT-goi7-DonGia2143(vl t7)" xfId="157"/>
    <cellStyle name="_Nhu cau von ung truoc 2011 Tha h Hoa + Nge An gui TW" xfId="158"/>
    <cellStyle name="_PERSONAL" xfId="159"/>
    <cellStyle name="_PERSONAL_Book1" xfId="160"/>
    <cellStyle name="_PERSONAL_Tong hop KHCB 2001" xfId="161"/>
    <cellStyle name="_Q TOAN  SCTX QL.62 QUI I ( oanh)" xfId="162"/>
    <cellStyle name="_Q TOAN  SCTX QL.62 QUI II ( oanh)" xfId="163"/>
    <cellStyle name="_QT SCTXQL62_QT1 (Cty QL)" xfId="164"/>
    <cellStyle name="_quy luong con lai nam 2004" xfId="165"/>
    <cellStyle name="_Sheet1" xfId="166"/>
    <cellStyle name="_Sheet2" xfId="167"/>
    <cellStyle name="_TG-TH" xfId="168"/>
    <cellStyle name="_TG-TH_1" xfId="169"/>
    <cellStyle name="_TG-TH_1_BANG TONG HOP TINH HINH THANH QUYET TOAN (MOI I)" xfId="170"/>
    <cellStyle name="_TG-TH_1_BAO GIA NGAY 24-10-08 (co dam)" xfId="171"/>
    <cellStyle name="_TG-TH_1_BKH (TPCP) tháng 5.2010_Quang Nam" xfId="172"/>
    <cellStyle name="_TG-TH_1_Book1" xfId="173"/>
    <cellStyle name="_TG-TH_1_Book1_1" xfId="174"/>
    <cellStyle name="_TG-TH_1_Book1_BKH (TPCP) tháng 5.2010_Quang Nam" xfId="175"/>
    <cellStyle name="_TG-TH_1_Book1_Tong hop 3 tinh (11_5)-TTH-QN-QT" xfId="176"/>
    <cellStyle name="_TG-TH_1_CAU Khanh Nam(Thi Cong)" xfId="177"/>
    <cellStyle name="_TG-TH_1_DTDuong dong tien -sua tham tra 2009 - luong 650" xfId="178"/>
    <cellStyle name="_TG-TH_1_DU TRU VAT TU" xfId="179"/>
    <cellStyle name="_TG-TH_1_TEL OUT 2004" xfId="180"/>
    <cellStyle name="_TG-TH_1_Tong hop 3 tinh (11_5)-TTH-QN-QT" xfId="181"/>
    <cellStyle name="_TG-TH_1_ÿÿÿÿÿ" xfId="182"/>
    <cellStyle name="_TG-TH_2" xfId="183"/>
    <cellStyle name="_TG-TH_2_BANG TONG HOP TINH HINH THANH QUYET TOAN (MOI I)" xfId="184"/>
    <cellStyle name="_TG-TH_2_BAO GIA NGAY 24-10-08 (co dam)" xfId="185"/>
    <cellStyle name="_TG-TH_2_BKH (TPCP) tháng 5.2010_Quang Nam" xfId="186"/>
    <cellStyle name="_TG-TH_2_Book1" xfId="187"/>
    <cellStyle name="_TG-TH_2_Book1_1" xfId="188"/>
    <cellStyle name="_TG-TH_2_Book1_BKH (TPCP) tháng 5.2010_Quang Nam" xfId="189"/>
    <cellStyle name="_TG-TH_2_Book1_Tong hop 3 tinh (11_5)-TTH-QN-QT" xfId="190"/>
    <cellStyle name="_TG-TH_2_CAU Khanh Nam(Thi Cong)" xfId="191"/>
    <cellStyle name="_TG-TH_2_DTDuong dong tien -sua tham tra 2009 - luong 650" xfId="192"/>
    <cellStyle name="_TG-TH_2_DU TRU VAT TU" xfId="193"/>
    <cellStyle name="_TG-TH_2_quy luong con lai nam 2004" xfId="194"/>
    <cellStyle name="_TG-TH_2_TEL OUT 2004" xfId="195"/>
    <cellStyle name="_TG-TH_2_Tong hop 3 tinh (11_5)-TTH-QN-QT" xfId="196"/>
    <cellStyle name="_TG-TH_2_ÿÿÿÿÿ" xfId="197"/>
    <cellStyle name="_TG-TH_3" xfId="198"/>
    <cellStyle name="_TG-TH_3_quy luong con lai nam 2004" xfId="199"/>
    <cellStyle name="_TG-TH_4" xfId="200"/>
    <cellStyle name="_TG-TH_4_Book1" xfId="201"/>
    <cellStyle name="_TG-TH_4_DTDuong dong tien -sua tham tra 2009 - luong 650" xfId="202"/>
    <cellStyle name="_TG-TH_4_quy luong con lai nam 2004" xfId="203"/>
    <cellStyle name="_TKP" xfId="204"/>
    <cellStyle name="_Tong dutoan PP LAHAI" xfId="205"/>
    <cellStyle name="_Tong hop 3 tinh (11_5)-TTH-QN-QT" xfId="206"/>
    <cellStyle name="_ung 2011 - 11-6-Thanh hoa-Nghe an" xfId="207"/>
    <cellStyle name="_ung truoc 2011 NSTW Thanh Hoa + Nge An gui Thu 12-5" xfId="208"/>
    <cellStyle name="_ung truoc cua long an (6-5-2010)" xfId="209"/>
    <cellStyle name="_ung von chinh thuc doan kiem tra TAY NAM BO" xfId="210"/>
    <cellStyle name="_Ung von nam 2011 vung TNB - Doan Cong tac (12-5-2010)" xfId="211"/>
    <cellStyle name="_Ung von nam 2011 vung TNB - Doan Cong tac (12-5-2010)_Copy of ghep 3 bieu trinh LD BO 28-6 (TPCP)" xfId="212"/>
    <cellStyle name="_ÿÿÿÿÿ" xfId="213"/>
    <cellStyle name="_ÿÿÿÿÿ_Kh ql62 (2010) 11-09" xfId="214"/>
    <cellStyle name="~1" xfId="215"/>
    <cellStyle name="’Ê‰Ý [0.00]_laroux" xfId="216"/>
    <cellStyle name="’Ê‰Ý_laroux" xfId="217"/>
    <cellStyle name="•W?_Format" xfId="218"/>
    <cellStyle name="•W€_¯–ì" xfId="219"/>
    <cellStyle name="•W_¯–ì" xfId="220"/>
    <cellStyle name="W_MARINE" xfId="221"/>
    <cellStyle name="0" xfId="222"/>
    <cellStyle name="0.0" xfId="223"/>
    <cellStyle name="0.00" xfId="224"/>
    <cellStyle name="1" xfId="225"/>
    <cellStyle name="1_7 noi 48 goi C5 9 vi na" xfId="226"/>
    <cellStyle name="1_BAO GIA NGAY 24-10-08 (co dam)" xfId="227"/>
    <cellStyle name="1_Bieu ke hoach nam 2010" xfId="228"/>
    <cellStyle name="1_bieu tong hop" xfId="229"/>
    <cellStyle name="1_Book1" xfId="230"/>
    <cellStyle name="1_Book1_1" xfId="231"/>
    <cellStyle name="1_Cau thuy dien Ban La (Cu Anh)" xfId="232"/>
    <cellStyle name="1_Copy of ghep 3 bieu trinh LD BO 28-6 (TPCP)" xfId="233"/>
    <cellStyle name="1_DT972000" xfId="234"/>
    <cellStyle name="1_dtCau Km3+429,21TL685" xfId="235"/>
    <cellStyle name="1_Dtdchinh2397" xfId="236"/>
    <cellStyle name="1_Du thau" xfId="237"/>
    <cellStyle name="1_Du toan 558 (Km17+508.12 - Km 22)" xfId="238"/>
    <cellStyle name="1_Gia_VLQL48_duyet " xfId="239"/>
    <cellStyle name="1_GIA-DUTHAUsuaNS" xfId="240"/>
    <cellStyle name="1_KH 2010-bieu 6" xfId="241"/>
    <cellStyle name="1_Kh ql62 (2010) 11-09" xfId="242"/>
    <cellStyle name="1_KL km 0-km3+300 dieu chinh 4-2008" xfId="243"/>
    <cellStyle name="1_KLNM 1303" xfId="244"/>
    <cellStyle name="1_KlQdinhduyet" xfId="245"/>
    <cellStyle name="1_Thong ke cong" xfId="246"/>
    <cellStyle name="1_thong ke giao dan sinh" xfId="247"/>
    <cellStyle name="1_TonghopKL_BOY-sual2" xfId="248"/>
    <cellStyle name="1_TRUNG PMU 5" xfId="249"/>
    <cellStyle name="1_ÿÿÿÿÿ" xfId="250"/>
    <cellStyle name="1_ÿÿÿÿÿ_Bieu tong hop nhu cau ung 2011 da chon loc -Mien nui" xfId="251"/>
    <cellStyle name="1_ÿÿÿÿÿ_Kh ql62 (2010) 11-09" xfId="252"/>
    <cellStyle name="1_ÿÿÿÿÿ_mau bieu doan giam sat 2010 (version 2)" xfId="253"/>
    <cellStyle name="1_ÿÿÿÿÿ_tong hop TPCP" xfId="254"/>
    <cellStyle name="18" xfId="255"/>
    <cellStyle name="¹éºÐÀ²_      " xfId="256"/>
    <cellStyle name="2" xfId="257"/>
    <cellStyle name="2_7 noi 48 goi C5 9 vi na" xfId="258"/>
    <cellStyle name="2_Bieu ke hoach nam 2010" xfId="259"/>
    <cellStyle name="2_Book1" xfId="260"/>
    <cellStyle name="2_Book1_1" xfId="261"/>
    <cellStyle name="2_Cau thuy dien Ban La (Cu Anh)" xfId="262"/>
    <cellStyle name="2_Dtdchinh2397" xfId="263"/>
    <cellStyle name="2_Du toan 558 (Km17+508.12 - Km 22)" xfId="264"/>
    <cellStyle name="2_Gia_VLQL48_duyet " xfId="265"/>
    <cellStyle name="2_KH 2010-bieu 6" xfId="266"/>
    <cellStyle name="2_KLNM 1303" xfId="267"/>
    <cellStyle name="2_KlQdinhduyet" xfId="268"/>
    <cellStyle name="2_Thong ke cong" xfId="269"/>
    <cellStyle name="2_thong ke giao dan sinh" xfId="270"/>
    <cellStyle name="2_TRUNG PMU 5" xfId="271"/>
    <cellStyle name="2_ÿÿÿÿÿ" xfId="272"/>
    <cellStyle name="2_ÿÿÿÿÿ_Bieu tong hop nhu cau ung 2011 da chon loc -Mien nui" xfId="273"/>
    <cellStyle name="2_ÿÿÿÿÿ_mau bieu doan giam sat 2010 (version 2)" xfId="274"/>
    <cellStyle name="2_ÿÿÿÿÿ_tong hop TPCP" xfId="275"/>
    <cellStyle name="20% - Nhấn1" xfId="276"/>
    <cellStyle name="20% - Nhấn2" xfId="277"/>
    <cellStyle name="20% - Nhấn3" xfId="278"/>
    <cellStyle name="20% - Nhấn4" xfId="279"/>
    <cellStyle name="20% - Nhấn5" xfId="280"/>
    <cellStyle name="20% - Nhấn6" xfId="281"/>
    <cellStyle name="-2001" xfId="282"/>
    <cellStyle name="3" xfId="283"/>
    <cellStyle name="3_7 noi 48 goi C5 9 vi na" xfId="284"/>
    <cellStyle name="3_Bieu ke hoach nam 2010" xfId="285"/>
    <cellStyle name="3_Book1" xfId="286"/>
    <cellStyle name="3_Book1_1" xfId="287"/>
    <cellStyle name="3_Cau thuy dien Ban La (Cu Anh)" xfId="288"/>
    <cellStyle name="3_Dtdchinh2397" xfId="289"/>
    <cellStyle name="3_Du toan 558 (Km17+508.12 - Km 22)" xfId="290"/>
    <cellStyle name="3_Gia_VLQL48_duyet " xfId="291"/>
    <cellStyle name="3_KH 2010-bieu 6" xfId="292"/>
    <cellStyle name="3_KLNM 1303" xfId="293"/>
    <cellStyle name="3_KlQdinhduyet" xfId="294"/>
    <cellStyle name="3_Thong ke cong" xfId="295"/>
    <cellStyle name="3_thong ke giao dan sinh" xfId="296"/>
    <cellStyle name="3_ÿÿÿÿÿ" xfId="297"/>
    <cellStyle name="4" xfId="298"/>
    <cellStyle name="4_7 noi 48 goi C5 9 vi na" xfId="299"/>
    <cellStyle name="4_Book1" xfId="300"/>
    <cellStyle name="4_Book1_1" xfId="301"/>
    <cellStyle name="4_Cau thuy dien Ban La (Cu Anh)" xfId="302"/>
    <cellStyle name="4_Dtdchinh2397" xfId="303"/>
    <cellStyle name="4_Du toan 558 (Km17+508.12 - Km 22)" xfId="304"/>
    <cellStyle name="4_Gia_VLQL48_duyet " xfId="305"/>
    <cellStyle name="4_KLNM 1303" xfId="306"/>
    <cellStyle name="4_KlQdinhduyet" xfId="307"/>
    <cellStyle name="4_Thong ke cong" xfId="308"/>
    <cellStyle name="4_thong ke giao dan sinh" xfId="309"/>
    <cellStyle name="4_ÿÿÿÿÿ" xfId="310"/>
    <cellStyle name="40% - Nhấn1" xfId="311"/>
    <cellStyle name="40% - Nhấn2" xfId="312"/>
    <cellStyle name="40% - Nhấn3" xfId="313"/>
    <cellStyle name="40% - Nhấn4" xfId="314"/>
    <cellStyle name="40% - Nhấn5" xfId="315"/>
    <cellStyle name="40% - Nhấn6" xfId="316"/>
    <cellStyle name="6" xfId="317"/>
    <cellStyle name="6_Bieu mau ung 2011-Mien Trung-TPCP-11-6" xfId="318"/>
    <cellStyle name="6_BKH (TPCP) tháng 5.2010_Quang Nam" xfId="319"/>
    <cellStyle name="6_Copy of ghep 3 bieu trinh LD BO 28-6 (TPCP)" xfId="320"/>
    <cellStyle name="6_DTDuong dong tien -sua tham tra 2009 - luong 650" xfId="321"/>
    <cellStyle name="6_Nhu cau tam ung NSNN&amp;TPCP&amp;ODA theo tieu chi cua Bo (CV410_BKH-TH)_vung Tay Nguyen (11.6.2010)" xfId="322"/>
    <cellStyle name="60% - Nhấn1" xfId="323"/>
    <cellStyle name="60% - Nhấn2" xfId="324"/>
    <cellStyle name="60% - Nhấn3" xfId="325"/>
    <cellStyle name="60% - Nhấn4" xfId="326"/>
    <cellStyle name="60% - Nhấn5" xfId="327"/>
    <cellStyle name="60% - Nhấn6" xfId="328"/>
    <cellStyle name="9" xfId="329"/>
    <cellStyle name="ÅëÈ­ [0]_      " xfId="330"/>
    <cellStyle name="AeE­ [0]_INQUIRY ¿?¾÷AßAø " xfId="331"/>
    <cellStyle name="ÅëÈ­ [0]_L601CPT" xfId="332"/>
    <cellStyle name="ÅëÈ­_      " xfId="333"/>
    <cellStyle name="AeE­_INQUIRY ¿?¾÷AßAø " xfId="334"/>
    <cellStyle name="ÅëÈ­_L601CPT" xfId="335"/>
    <cellStyle name="args.style" xfId="336"/>
    <cellStyle name="at" xfId="337"/>
    <cellStyle name="ÄÞ¸¶ [0]_      " xfId="338"/>
    <cellStyle name="AÞ¸¶ [0]_INQUIRY ¿?¾÷AßAø " xfId="339"/>
    <cellStyle name="ÄÞ¸¶ [0]_L601CPT" xfId="340"/>
    <cellStyle name="ÄÞ¸¶_      " xfId="341"/>
    <cellStyle name="AÞ¸¶_INQUIRY ¿?¾÷AßAø " xfId="342"/>
    <cellStyle name="ÄÞ¸¶_L601CPT" xfId="343"/>
    <cellStyle name="AutoFormat Options" xfId="344"/>
    <cellStyle name="Bình thường 2" xfId="345"/>
    <cellStyle name="Body" xfId="346"/>
    <cellStyle name="C?AØ_¿?¾÷CoE² " xfId="347"/>
    <cellStyle name="C~1" xfId="348"/>
    <cellStyle name="Ç¥ÁØ_      " xfId="349"/>
    <cellStyle name="C￥AØ_¿μ¾÷CoE² " xfId="350"/>
    <cellStyle name="Ç¥ÁØ_±¸¹Ì´ëÃ¥" xfId="351"/>
    <cellStyle name="C￥AØ_Sheet1_¿μ¾÷CoE² " xfId="352"/>
    <cellStyle name="Ç¥ÁØ_ÿÿÿÿÿÿ_4_ÃÑÇÕ°è " xfId="353"/>
    <cellStyle name="Calc Currency (0)" xfId="354"/>
    <cellStyle name="Calc Currency (2)" xfId="355"/>
    <cellStyle name="Calc Percent (0)" xfId="356"/>
    <cellStyle name="Calc Percent (1)" xfId="357"/>
    <cellStyle name="Calc Percent (2)" xfId="358"/>
    <cellStyle name="Calc Units (0)" xfId="359"/>
    <cellStyle name="Calc Units (1)" xfId="360"/>
    <cellStyle name="Calc Units (2)" xfId="361"/>
    <cellStyle name="category" xfId="362"/>
    <cellStyle name="Cerrency_Sheet2_XANGDAU" xfId="363"/>
    <cellStyle name="Chi phÝ kh¸c_Book1" xfId="364"/>
    <cellStyle name="chu" xfId="365"/>
    <cellStyle name="CHUONG" xfId="366"/>
    <cellStyle name="Comma" xfId="1" builtinId="3"/>
    <cellStyle name="Comma  - Style1" xfId="367"/>
    <cellStyle name="Comma  - Style2" xfId="368"/>
    <cellStyle name="Comma  - Style3" xfId="369"/>
    <cellStyle name="Comma  - Style4" xfId="370"/>
    <cellStyle name="Comma  - Style5" xfId="371"/>
    <cellStyle name="Comma  - Style6" xfId="372"/>
    <cellStyle name="Comma  - Style7" xfId="373"/>
    <cellStyle name="Comma  - Style8" xfId="374"/>
    <cellStyle name="Comma [00]" xfId="375"/>
    <cellStyle name="Comma 10 2" xfId="4"/>
    <cellStyle name="Comma 16 3" xfId="998"/>
    <cellStyle name="Comma 2" xfId="2"/>
    <cellStyle name="Comma 2 2" xfId="376"/>
    <cellStyle name="Comma 2 2 24 3" xfId="1004"/>
    <cellStyle name="Comma 20" xfId="377"/>
    <cellStyle name="Comma 21" xfId="378"/>
    <cellStyle name="Comma 3" xfId="379"/>
    <cellStyle name="Comma 4" xfId="380"/>
    <cellStyle name="Comma 4 2 2 24" xfId="1005"/>
    <cellStyle name="Comma 53 4" xfId="1007"/>
    <cellStyle name="Comma 6" xfId="381"/>
    <cellStyle name="Comma 60" xfId="382"/>
    <cellStyle name="comma zerodec" xfId="383"/>
    <cellStyle name="Comma0" xfId="384"/>
    <cellStyle name="Comma0 - Modelo1" xfId="385"/>
    <cellStyle name="Comma0 - Style1" xfId="386"/>
    <cellStyle name="Comma1 - Modelo2" xfId="387"/>
    <cellStyle name="Comma1 - Style2" xfId="388"/>
    <cellStyle name="cong" xfId="389"/>
    <cellStyle name="Copied" xfId="390"/>
    <cellStyle name="Cࡵrrency_Sheet1_PRODUCTĠ" xfId="391"/>
    <cellStyle name="Currency [00]" xfId="392"/>
    <cellStyle name="Currency0" xfId="393"/>
    <cellStyle name="Currency1" xfId="394"/>
    <cellStyle name="D1" xfId="395"/>
    <cellStyle name="Date" xfId="396"/>
    <cellStyle name="Date Short" xfId="397"/>
    <cellStyle name="Date_Book1" xfId="398"/>
    <cellStyle name="Đầu ra" xfId="399"/>
    <cellStyle name="Đầu vào" xfId="400"/>
    <cellStyle name="DAUDE" xfId="401"/>
    <cellStyle name="Đề mục 1" xfId="402"/>
    <cellStyle name="Đề mục 2" xfId="403"/>
    <cellStyle name="Đề mục 3" xfId="404"/>
    <cellStyle name="Đề mục 4" xfId="405"/>
    <cellStyle name="DELTA" xfId="406"/>
    <cellStyle name="Dezimal [0]_35ERI8T2gbIEMixb4v26icuOo" xfId="407"/>
    <cellStyle name="Dezimal_35ERI8T2gbIEMixb4v26icuOo" xfId="408"/>
    <cellStyle name="Dg" xfId="409"/>
    <cellStyle name="Dgia" xfId="410"/>
    <cellStyle name="Dia" xfId="411"/>
    <cellStyle name="Dollar (zero dec)" xfId="412"/>
    <cellStyle name="Don gia" xfId="413"/>
    <cellStyle name="Dziesi?tny [0]_Invoices2001Slovakia" xfId="414"/>
    <cellStyle name="Dziesi?tny_Invoices2001Slovakia" xfId="415"/>
    <cellStyle name="Dziesietny [0]_Invoices2001Slovakia" xfId="416"/>
    <cellStyle name="Dziesiętny [0]_Invoices2001Slovakia" xfId="417"/>
    <cellStyle name="Dziesietny [0]_Invoices2001Slovakia_01_Nha so 1_Dien" xfId="418"/>
    <cellStyle name="Dziesiętny [0]_Invoices2001Slovakia_01_Nha so 1_Dien" xfId="419"/>
    <cellStyle name="Dziesietny [0]_Invoices2001Slovakia_10_Nha so 10_Dien1" xfId="420"/>
    <cellStyle name="Dziesiętny [0]_Invoices2001Slovakia_10_Nha so 10_Dien1" xfId="421"/>
    <cellStyle name="Dziesietny [0]_Invoices2001Slovakia_Book1" xfId="422"/>
    <cellStyle name="Dziesiętny [0]_Invoices2001Slovakia_Book1" xfId="423"/>
    <cellStyle name="Dziesietny [0]_Invoices2001Slovakia_Book1_1" xfId="424"/>
    <cellStyle name="Dziesiętny [0]_Invoices2001Slovakia_Book1_1" xfId="425"/>
    <cellStyle name="Dziesietny [0]_Invoices2001Slovakia_Book1_1_Book1" xfId="426"/>
    <cellStyle name="Dziesiętny [0]_Invoices2001Slovakia_Book1_1_Book1" xfId="427"/>
    <cellStyle name="Dziesietny [0]_Invoices2001Slovakia_Book1_2" xfId="428"/>
    <cellStyle name="Dziesiętny [0]_Invoices2001Slovakia_Book1_2" xfId="429"/>
    <cellStyle name="Dziesietny [0]_Invoices2001Slovakia_Book1_Nhu cau von ung truoc 2011 Tha h Hoa + Nge An gui TW" xfId="430"/>
    <cellStyle name="Dziesiętny [0]_Invoices2001Slovakia_Book1_Nhu cau von ung truoc 2011 Tha h Hoa + Nge An gui TW" xfId="431"/>
    <cellStyle name="Dziesietny [0]_Invoices2001Slovakia_Book1_Tong hop Cac tuyen(9-1-06)" xfId="432"/>
    <cellStyle name="Dziesiętny [0]_Invoices2001Slovakia_Book1_Tong hop Cac tuyen(9-1-06)" xfId="433"/>
    <cellStyle name="Dziesietny [0]_Invoices2001Slovakia_Book1_ung 2011 - 11-6-Thanh hoa-Nghe an" xfId="434"/>
    <cellStyle name="Dziesiętny [0]_Invoices2001Slovakia_Book1_ung 2011 - 11-6-Thanh hoa-Nghe an" xfId="435"/>
    <cellStyle name="Dziesietny [0]_Invoices2001Slovakia_Book1_ung truoc 2011 NSTW Thanh Hoa + Nge An gui Thu 12-5" xfId="436"/>
    <cellStyle name="Dziesiętny [0]_Invoices2001Slovakia_Book1_ung truoc 2011 NSTW Thanh Hoa + Nge An gui Thu 12-5" xfId="437"/>
    <cellStyle name="Dziesietny [0]_Invoices2001Slovakia_d-uong+TDT" xfId="438"/>
    <cellStyle name="Dziesiętny [0]_Invoices2001Slovakia_Nhµ ®Ó xe" xfId="439"/>
    <cellStyle name="Dziesietny [0]_Invoices2001Slovakia_Nha bao ve(28-7-05)" xfId="440"/>
    <cellStyle name="Dziesiętny [0]_Invoices2001Slovakia_Nha bao ve(28-7-05)" xfId="441"/>
    <cellStyle name="Dziesietny [0]_Invoices2001Slovakia_NHA de xe nguyen du" xfId="442"/>
    <cellStyle name="Dziesiętny [0]_Invoices2001Slovakia_NHA de xe nguyen du" xfId="443"/>
    <cellStyle name="Dziesietny [0]_Invoices2001Slovakia_Nhalamviec VTC(25-1-05)" xfId="444"/>
    <cellStyle name="Dziesiętny [0]_Invoices2001Slovakia_Nhalamviec VTC(25-1-05)" xfId="445"/>
    <cellStyle name="Dziesietny [0]_Invoices2001Slovakia_Nhu cau von ung truoc 2011 Tha h Hoa + Nge An gui TW" xfId="446"/>
    <cellStyle name="Dziesiętny [0]_Invoices2001Slovakia_TDT KHANH HOA" xfId="447"/>
    <cellStyle name="Dziesietny [0]_Invoices2001Slovakia_TDT KHANH HOA_Tong hop Cac tuyen(9-1-06)" xfId="448"/>
    <cellStyle name="Dziesiętny [0]_Invoices2001Slovakia_TDT KHANH HOA_Tong hop Cac tuyen(9-1-06)" xfId="449"/>
    <cellStyle name="Dziesietny [0]_Invoices2001Slovakia_TDT quangngai" xfId="450"/>
    <cellStyle name="Dziesiętny [0]_Invoices2001Slovakia_TDT quangngai" xfId="451"/>
    <cellStyle name="Dziesietny [0]_Invoices2001Slovakia_TMDT(10-5-06)" xfId="452"/>
    <cellStyle name="Dziesietny_Invoices2001Slovakia" xfId="453"/>
    <cellStyle name="Dziesiętny_Invoices2001Slovakia" xfId="454"/>
    <cellStyle name="Dziesietny_Invoices2001Slovakia_01_Nha so 1_Dien" xfId="455"/>
    <cellStyle name="Dziesiętny_Invoices2001Slovakia_01_Nha so 1_Dien" xfId="456"/>
    <cellStyle name="Dziesietny_Invoices2001Slovakia_10_Nha so 10_Dien1" xfId="457"/>
    <cellStyle name="Dziesiętny_Invoices2001Slovakia_10_Nha so 10_Dien1" xfId="458"/>
    <cellStyle name="Dziesietny_Invoices2001Slovakia_Book1" xfId="459"/>
    <cellStyle name="Dziesiętny_Invoices2001Slovakia_Book1" xfId="460"/>
    <cellStyle name="Dziesietny_Invoices2001Slovakia_Book1_1" xfId="461"/>
    <cellStyle name="Dziesiętny_Invoices2001Slovakia_Book1_1" xfId="462"/>
    <cellStyle name="Dziesietny_Invoices2001Slovakia_Book1_1_Book1" xfId="463"/>
    <cellStyle name="Dziesiętny_Invoices2001Slovakia_Book1_1_Book1" xfId="464"/>
    <cellStyle name="Dziesietny_Invoices2001Slovakia_Book1_2" xfId="465"/>
    <cellStyle name="Dziesiętny_Invoices2001Slovakia_Book1_2" xfId="466"/>
    <cellStyle name="Dziesietny_Invoices2001Slovakia_Book1_Nhu cau von ung truoc 2011 Tha h Hoa + Nge An gui TW" xfId="467"/>
    <cellStyle name="Dziesiętny_Invoices2001Slovakia_Book1_Nhu cau von ung truoc 2011 Tha h Hoa + Nge An gui TW" xfId="468"/>
    <cellStyle name="Dziesietny_Invoices2001Slovakia_Book1_Tong hop Cac tuyen(9-1-06)" xfId="469"/>
    <cellStyle name="Dziesiętny_Invoices2001Slovakia_Book1_Tong hop Cac tuyen(9-1-06)" xfId="470"/>
    <cellStyle name="Dziesietny_Invoices2001Slovakia_Book1_ung 2011 - 11-6-Thanh hoa-Nghe an" xfId="471"/>
    <cellStyle name="Dziesiętny_Invoices2001Slovakia_Book1_ung 2011 - 11-6-Thanh hoa-Nghe an" xfId="472"/>
    <cellStyle name="Dziesietny_Invoices2001Slovakia_Book1_ung truoc 2011 NSTW Thanh Hoa + Nge An gui Thu 12-5" xfId="473"/>
    <cellStyle name="Dziesiętny_Invoices2001Slovakia_Book1_ung truoc 2011 NSTW Thanh Hoa + Nge An gui Thu 12-5" xfId="474"/>
    <cellStyle name="Dziesietny_Invoices2001Slovakia_d-uong+TDT" xfId="475"/>
    <cellStyle name="Dziesiętny_Invoices2001Slovakia_Nhµ ®Ó xe" xfId="476"/>
    <cellStyle name="Dziesietny_Invoices2001Slovakia_Nha bao ve(28-7-05)" xfId="477"/>
    <cellStyle name="Dziesiętny_Invoices2001Slovakia_Nha bao ve(28-7-05)" xfId="478"/>
    <cellStyle name="Dziesietny_Invoices2001Slovakia_NHA de xe nguyen du" xfId="479"/>
    <cellStyle name="Dziesiętny_Invoices2001Slovakia_NHA de xe nguyen du" xfId="480"/>
    <cellStyle name="Dziesietny_Invoices2001Slovakia_Nhalamviec VTC(25-1-05)" xfId="481"/>
    <cellStyle name="Dziesiętny_Invoices2001Slovakia_Nhalamviec VTC(25-1-05)" xfId="482"/>
    <cellStyle name="Dziesietny_Invoices2001Slovakia_Nhu cau von ung truoc 2011 Tha h Hoa + Nge An gui TW" xfId="483"/>
    <cellStyle name="Dziesiętny_Invoices2001Slovakia_TDT KHANH HOA" xfId="484"/>
    <cellStyle name="Dziesietny_Invoices2001Slovakia_TDT KHANH HOA_Tong hop Cac tuyen(9-1-06)" xfId="485"/>
    <cellStyle name="Dziesiętny_Invoices2001Slovakia_TDT KHANH HOA_Tong hop Cac tuyen(9-1-06)" xfId="486"/>
    <cellStyle name="Dziesietny_Invoices2001Slovakia_TDT quangngai" xfId="487"/>
    <cellStyle name="Dziesiętny_Invoices2001Slovakia_TDT quangngai" xfId="488"/>
    <cellStyle name="Dziesietny_Invoices2001Slovakia_TMDT(10-5-06)" xfId="489"/>
    <cellStyle name="e" xfId="490"/>
    <cellStyle name="Encabez1" xfId="491"/>
    <cellStyle name="Encabez2" xfId="492"/>
    <cellStyle name="Enter Currency (0)" xfId="493"/>
    <cellStyle name="Enter Currency (2)" xfId="494"/>
    <cellStyle name="Enter Units (0)" xfId="495"/>
    <cellStyle name="Enter Units (1)" xfId="496"/>
    <cellStyle name="Enter Units (2)" xfId="497"/>
    <cellStyle name="Entered" xfId="498"/>
    <cellStyle name="Euro" xfId="499"/>
    <cellStyle name="f" xfId="500"/>
    <cellStyle name="F2" xfId="501"/>
    <cellStyle name="F3" xfId="502"/>
    <cellStyle name="F4" xfId="503"/>
    <cellStyle name="F5" xfId="504"/>
    <cellStyle name="F6" xfId="505"/>
    <cellStyle name="F7" xfId="506"/>
    <cellStyle name="F8" xfId="507"/>
    <cellStyle name="Fijo" xfId="508"/>
    <cellStyle name="Financiero" xfId="509"/>
    <cellStyle name="Fixed" xfId="510"/>
    <cellStyle name="Font Britannic16" xfId="511"/>
    <cellStyle name="Font Britannic18" xfId="512"/>
    <cellStyle name="Font CenturyCond 18" xfId="513"/>
    <cellStyle name="Font Cond20" xfId="514"/>
    <cellStyle name="Font LucidaSans16" xfId="515"/>
    <cellStyle name="Font NewCenturyCond18" xfId="516"/>
    <cellStyle name="Font Ottawa14" xfId="517"/>
    <cellStyle name="Font Ottawa16" xfId="518"/>
    <cellStyle name="Formulas" xfId="519"/>
    <cellStyle name="Ghi chú" xfId="520"/>
    <cellStyle name="gia" xfId="521"/>
    <cellStyle name="Grey" xfId="522"/>
    <cellStyle name="Group" xfId="523"/>
    <cellStyle name="H" xfId="524"/>
    <cellStyle name="ha" xfId="525"/>
    <cellStyle name="Head 1" xfId="526"/>
    <cellStyle name="HEADER" xfId="527"/>
    <cellStyle name="Header1" xfId="528"/>
    <cellStyle name="Header2" xfId="529"/>
    <cellStyle name="Heading1" xfId="530"/>
    <cellStyle name="Heading2" xfId="531"/>
    <cellStyle name="HEADINGS" xfId="532"/>
    <cellStyle name="HEADINGSTOP" xfId="533"/>
    <cellStyle name="headoption" xfId="534"/>
    <cellStyle name="hoa" xfId="535"/>
    <cellStyle name="Hoa-Scholl" xfId="536"/>
    <cellStyle name="HUY" xfId="537"/>
    <cellStyle name="i phÝ kh¸c_B¶ng 2" xfId="538"/>
    <cellStyle name="I.3" xfId="539"/>
    <cellStyle name="i·0" xfId="540"/>
    <cellStyle name="ï-¾È»ê_BiÓu TB" xfId="541"/>
    <cellStyle name="Input [yellow]" xfId="542"/>
    <cellStyle name="k" xfId="543"/>
    <cellStyle name="k_TONG HOP KINH PHI" xfId="544"/>
    <cellStyle name="k_ÿÿÿÿÿ" xfId="545"/>
    <cellStyle name="k_ÿÿÿÿÿ_1" xfId="546"/>
    <cellStyle name="k_ÿÿÿÿÿ_2" xfId="547"/>
    <cellStyle name="kh¸c_Bang Chi tieu" xfId="548"/>
    <cellStyle name="khanh" xfId="549"/>
    <cellStyle name="khoa2" xfId="550"/>
    <cellStyle name="khung" xfId="551"/>
    <cellStyle name="Kiểm tra Ô" xfId="552"/>
    <cellStyle name="KL" xfId="553"/>
    <cellStyle name="Ledger 17 x 11 in" xfId="554"/>
    <cellStyle name="left" xfId="555"/>
    <cellStyle name="Line" xfId="556"/>
    <cellStyle name="Link Currency (0)" xfId="557"/>
    <cellStyle name="Link Currency (2)" xfId="558"/>
    <cellStyle name="Link Units (0)" xfId="559"/>
    <cellStyle name="Link Units (1)" xfId="560"/>
    <cellStyle name="Link Units (2)" xfId="561"/>
    <cellStyle name="MAU" xfId="562"/>
    <cellStyle name="Migliaia (0)_CALPREZZ" xfId="563"/>
    <cellStyle name="Migliaia_ PESO ELETTR." xfId="564"/>
    <cellStyle name="Millares [0]_10 AVERIAS MASIVAS + ANT" xfId="565"/>
    <cellStyle name="Millares_Well Timing" xfId="566"/>
    <cellStyle name="Milliers [0]_      " xfId="567"/>
    <cellStyle name="Milliers_      " xfId="568"/>
    <cellStyle name="Model" xfId="569"/>
    <cellStyle name="moi" xfId="570"/>
    <cellStyle name="Moneda [0]_Well Timing" xfId="571"/>
    <cellStyle name="Moneda_Well Timing" xfId="572"/>
    <cellStyle name="Monétaire [0]_      " xfId="573"/>
    <cellStyle name="Monétaire_      " xfId="574"/>
    <cellStyle name="n" xfId="575"/>
    <cellStyle name="n_Bieu ke hoach nam 2010" xfId="576"/>
    <cellStyle name="n_KH 2010-bieu 6" xfId="577"/>
    <cellStyle name="New" xfId="578"/>
    <cellStyle name="New Times Roman" xfId="579"/>
    <cellStyle name="nga" xfId="580"/>
    <cellStyle name="Nhấn1" xfId="581"/>
    <cellStyle name="Nhấn2" xfId="582"/>
    <cellStyle name="Nhấn3" xfId="583"/>
    <cellStyle name="Nhấn4" xfId="584"/>
    <cellStyle name="Nhấn5" xfId="585"/>
    <cellStyle name="Nhấn6" xfId="586"/>
    <cellStyle name="no dec" xfId="587"/>
    <cellStyle name="ÑONVÒ" xfId="588"/>
    <cellStyle name="Normal" xfId="0" builtinId="0"/>
    <cellStyle name="Normal - ??1" xfId="589"/>
    <cellStyle name="Normal - Style1" xfId="590"/>
    <cellStyle name="Normal - 유형1" xfId="591"/>
    <cellStyle name="Normal 10" xfId="592"/>
    <cellStyle name="Normal 10 10" xfId="593"/>
    <cellStyle name="Normal 10 2 24 3" xfId="1001"/>
    <cellStyle name="Normal 11 4 3" xfId="1000"/>
    <cellStyle name="Normal 13" xfId="594"/>
    <cellStyle name="Normal 2" xfId="3"/>
    <cellStyle name="Normal 2 2" xfId="595"/>
    <cellStyle name="Normal 2 3" xfId="596"/>
    <cellStyle name="Normal 3" xfId="597"/>
    <cellStyle name="Normal 3 2" xfId="598"/>
    <cellStyle name="Normal 3_1309_THungvonNSTW" xfId="599"/>
    <cellStyle name="Normal 4" xfId="600"/>
    <cellStyle name="Normal 5" xfId="601"/>
    <cellStyle name="Normal 55 6 2" xfId="1006"/>
    <cellStyle name="Normal 55 6 4 2" xfId="1003"/>
    <cellStyle name="Normal 59 3 4 2" xfId="602"/>
    <cellStyle name="Normal 6" xfId="603"/>
    <cellStyle name="Normal 61" xfId="1002"/>
    <cellStyle name="Normal 62" xfId="604"/>
    <cellStyle name="Normal 7" xfId="605"/>
    <cellStyle name="Normal_Bieu mau (CV ) 2 10" xfId="606"/>
    <cellStyle name="Normal_Bieumau.1" xfId="999"/>
    <cellStyle name="Normal1" xfId="607"/>
    <cellStyle name="Normal8" xfId="608"/>
    <cellStyle name="NORMAL-ADB" xfId="609"/>
    <cellStyle name="Normale_ PESO ELETTR." xfId="610"/>
    <cellStyle name="Normalny_Cennik obowiazuje od 06-08-2001 r (1)" xfId="611"/>
    <cellStyle name="NWM" xfId="612"/>
    <cellStyle name="Ô Được nối kết" xfId="613"/>
    <cellStyle name="Ò_x000d_Normal_123569" xfId="614"/>
    <cellStyle name="Œ…‹æØ‚è [0.00]_††††† " xfId="615"/>
    <cellStyle name="Œ…‹æØ‚è_††††† " xfId="616"/>
    <cellStyle name="oft Excel]_x000d__x000a_Comment=open=/f ‚ðw’è‚·‚é‚ÆAƒ†[ƒU[’è‹`ŠÖ”‚ðŠÖ”“\‚è•t‚¯‚Ìˆê——‚É“o˜^‚·‚é‚±‚Æ‚ª‚Å‚«‚Ü‚·B_x000d__x000a_Maximized" xfId="617"/>
    <cellStyle name="oft Excel]_x000d__x000a_Comment=open=/f ‚ðŽw’è‚·‚é‚ÆAƒ†[ƒU[’è‹`ŠÖ”‚ðŠÖ”“\‚è•t‚¯‚Ìˆê——‚É“o˜^‚·‚é‚±‚Æ‚ª‚Å‚«‚Ü‚·B_x000d__x000a_Maximized" xfId="618"/>
    <cellStyle name="oft Excel]_x000d__x000a_Comment=The open=/f lines load custom functions into the Paste Function list._x000d__x000a_Maximized=2_x000d__x000a_Basics=1_x000d__x000a_A" xfId="619"/>
    <cellStyle name="oft Excel]_x000d__x000a_Comment=The open=/f lines load custom functions into the Paste Function list._x000d__x000a_Maximized=3_x000d__x000a_Basics=1_x000d__x000a_A" xfId="620"/>
    <cellStyle name="omma [0]_Mktg Prog" xfId="621"/>
    <cellStyle name="ormal_Sheet1_1" xfId="622"/>
    <cellStyle name="p" xfId="623"/>
    <cellStyle name="Pattern" xfId="624"/>
    <cellStyle name="per.style" xfId="625"/>
    <cellStyle name="Percent [0]" xfId="626"/>
    <cellStyle name="Percent [00]" xfId="627"/>
    <cellStyle name="Percent [2]" xfId="628"/>
    <cellStyle name="Percent 2" xfId="629"/>
    <cellStyle name="PERCENTAGE" xfId="630"/>
    <cellStyle name="PHONG" xfId="631"/>
    <cellStyle name="PrePop Currency (0)" xfId="632"/>
    <cellStyle name="PrePop Currency (2)" xfId="633"/>
    <cellStyle name="PrePop Units (0)" xfId="634"/>
    <cellStyle name="PrePop Units (1)" xfId="635"/>
    <cellStyle name="PrePop Units (2)" xfId="636"/>
    <cellStyle name="pricing" xfId="637"/>
    <cellStyle name="PSChar" xfId="638"/>
    <cellStyle name="PSHeading" xfId="639"/>
    <cellStyle name="regstoresfromspecstores" xfId="640"/>
    <cellStyle name="RevList" xfId="641"/>
    <cellStyle name="rlink_tiªn l­în_x001b_Hyperlink_TONG HOP KINH PHI" xfId="642"/>
    <cellStyle name="rmal_ADAdot" xfId="643"/>
    <cellStyle name="S—_x0008_" xfId="644"/>
    <cellStyle name="s]_x000d__x000a_spooler=yes_x000d__x000a_load=_x000d__x000a_Beep=yes_x000d__x000a_NullPort=None_x000d__x000a_BorderWidth=3_x000d__x000a_CursorBlinkRate=1200_x000d__x000a_DoubleClickSpeed=452_x000d__x000a_Programs=co" xfId="645"/>
    <cellStyle name="SAPBEXaggData" xfId="646"/>
    <cellStyle name="SAPBEXaggDataEmph" xfId="647"/>
    <cellStyle name="SAPBEXaggItem" xfId="648"/>
    <cellStyle name="SAPBEXchaText" xfId="649"/>
    <cellStyle name="SAPBEXexcBad7" xfId="650"/>
    <cellStyle name="SAPBEXexcBad8" xfId="651"/>
    <cellStyle name="SAPBEXexcBad9" xfId="652"/>
    <cellStyle name="SAPBEXexcCritical4" xfId="653"/>
    <cellStyle name="SAPBEXexcCritical5" xfId="654"/>
    <cellStyle name="SAPBEXexcCritical6" xfId="655"/>
    <cellStyle name="SAPBEXexcGood1" xfId="656"/>
    <cellStyle name="SAPBEXexcGood2" xfId="657"/>
    <cellStyle name="SAPBEXexcGood3" xfId="658"/>
    <cellStyle name="SAPBEXfilterDrill" xfId="659"/>
    <cellStyle name="SAPBEXfilterItem" xfId="660"/>
    <cellStyle name="SAPBEXfilterText" xfId="661"/>
    <cellStyle name="SAPBEXformats" xfId="662"/>
    <cellStyle name="SAPBEXheaderItem" xfId="663"/>
    <cellStyle name="SAPBEXheaderText" xfId="664"/>
    <cellStyle name="SAPBEXresData" xfId="665"/>
    <cellStyle name="SAPBEXresDataEmph" xfId="666"/>
    <cellStyle name="SAPBEXresItem" xfId="667"/>
    <cellStyle name="SAPBEXstdData" xfId="668"/>
    <cellStyle name="SAPBEXstdDataEmph" xfId="669"/>
    <cellStyle name="SAPBEXstdItem" xfId="670"/>
    <cellStyle name="SAPBEXtitle" xfId="671"/>
    <cellStyle name="SAPBEXundefined" xfId="672"/>
    <cellStyle name="serJet 1200 Series PCL 6" xfId="673"/>
    <cellStyle name="SHADEDSTORES" xfId="674"/>
    <cellStyle name="so" xfId="675"/>
    <cellStyle name="SO%" xfId="676"/>
    <cellStyle name="songuyen" xfId="677"/>
    <cellStyle name="specstores" xfId="678"/>
    <cellStyle name="Standard_AAbgleich" xfId="679"/>
    <cellStyle name="STT" xfId="680"/>
    <cellStyle name="STTDG" xfId="681"/>
    <cellStyle name="Style 1" xfId="682"/>
    <cellStyle name="Style 10" xfId="683"/>
    <cellStyle name="Style 11" xfId="684"/>
    <cellStyle name="Style 12" xfId="685"/>
    <cellStyle name="Style 13" xfId="686"/>
    <cellStyle name="Style 14" xfId="687"/>
    <cellStyle name="Style 15" xfId="688"/>
    <cellStyle name="Style 16" xfId="689"/>
    <cellStyle name="Style 17" xfId="690"/>
    <cellStyle name="Style 18" xfId="691"/>
    <cellStyle name="Style 19" xfId="692"/>
    <cellStyle name="Style 2" xfId="693"/>
    <cellStyle name="Style 20" xfId="694"/>
    <cellStyle name="Style 21" xfId="695"/>
    <cellStyle name="Style 22" xfId="696"/>
    <cellStyle name="Style 23" xfId="697"/>
    <cellStyle name="Style 24" xfId="698"/>
    <cellStyle name="Style 25" xfId="699"/>
    <cellStyle name="Style 26" xfId="700"/>
    <cellStyle name="Style 27" xfId="701"/>
    <cellStyle name="Style 28" xfId="702"/>
    <cellStyle name="Style 29" xfId="703"/>
    <cellStyle name="Style 3" xfId="704"/>
    <cellStyle name="Style 30" xfId="705"/>
    <cellStyle name="Style 31" xfId="706"/>
    <cellStyle name="Style 32" xfId="707"/>
    <cellStyle name="Style 33" xfId="708"/>
    <cellStyle name="Style 34" xfId="709"/>
    <cellStyle name="Style 35" xfId="710"/>
    <cellStyle name="Style 36" xfId="711"/>
    <cellStyle name="Style 37" xfId="712"/>
    <cellStyle name="Style 38" xfId="713"/>
    <cellStyle name="Style 39" xfId="714"/>
    <cellStyle name="Style 4" xfId="715"/>
    <cellStyle name="Style 40" xfId="716"/>
    <cellStyle name="Style 41" xfId="717"/>
    <cellStyle name="Style 42" xfId="718"/>
    <cellStyle name="Style 5" xfId="719"/>
    <cellStyle name="Style 6" xfId="720"/>
    <cellStyle name="Style 7" xfId="721"/>
    <cellStyle name="Style 8" xfId="722"/>
    <cellStyle name="Style 9" xfId="723"/>
    <cellStyle name="Style Date" xfId="724"/>
    <cellStyle name="style_1" xfId="725"/>
    <cellStyle name="subhead" xfId="726"/>
    <cellStyle name="Subtotal" xfId="727"/>
    <cellStyle name="symbol" xfId="728"/>
    <cellStyle name="T" xfId="729"/>
    <cellStyle name="T_1309_THungvonNSTW" xfId="730"/>
    <cellStyle name="T_BANG LUONG MOI KSDH va KSDC (co phu cap khu vuc)" xfId="731"/>
    <cellStyle name="T_bao cao" xfId="732"/>
    <cellStyle name="T_Bao cao so lieu kiem toan nam 2007 sua" xfId="733"/>
    <cellStyle name="T_BBTNG-06" xfId="734"/>
    <cellStyle name="T_BC CTMT-2008 Ttinh" xfId="735"/>
    <cellStyle name="T_BC CTMT-2008 Ttinh_bieu tong hop" xfId="736"/>
    <cellStyle name="T_BC CTMT-2008 Ttinh_Tong hop ra soat von ung 2011 -Chau" xfId="737"/>
    <cellStyle name="T_BC CTMT-2008 Ttinh_tong hop TPCP" xfId="738"/>
    <cellStyle name="T_BC CTMT-2008 Ttinh_Tong hop -Yte-Giao thong-Thuy loi-24-6" xfId="739"/>
    <cellStyle name="T_Bieu mau danh muc du an thuoc CTMTQG nam 2008" xfId="740"/>
    <cellStyle name="T_Bieu mau danh muc du an thuoc CTMTQG nam 2008_bieu tong hop" xfId="741"/>
    <cellStyle name="T_Bieu mau danh muc du an thuoc CTMTQG nam 2008_Tong hop ra soat von ung 2011 -Chau" xfId="742"/>
    <cellStyle name="T_Bieu mau danh muc du an thuoc CTMTQG nam 2008_tong hop TPCP" xfId="743"/>
    <cellStyle name="T_Bieu mau danh muc du an thuoc CTMTQG nam 2008_Tong hop -Yte-Giao thong-Thuy loi-24-6" xfId="744"/>
    <cellStyle name="T_Bieu tong hop nhu cau ung 2011 da chon loc -Mien nui" xfId="745"/>
    <cellStyle name="T_Bieu_tong_hop_du_an_giao_thong+thuy_loi_HT_2003-2010_(3_tinh)" xfId="746"/>
    <cellStyle name="T_BKH (TPCP) tháng 5.2010_Quang Nam" xfId="747"/>
    <cellStyle name="T_Book1" xfId="748"/>
    <cellStyle name="T_Book1_1" xfId="749"/>
    <cellStyle name="T_Book1_1_Bieu mau ung 2011-Mien Trung-TPCP-11-6" xfId="750"/>
    <cellStyle name="T_Book1_1_bieu tong hop" xfId="751"/>
    <cellStyle name="T_Book1_1_Bieu tong hop nhu cau ung 2011 da chon loc -Mien nui" xfId="752"/>
    <cellStyle name="T_Book1_1_BKH (TPCP) tháng 5.2010_Quang Nam" xfId="753"/>
    <cellStyle name="T_Book1_1_Book1" xfId="754"/>
    <cellStyle name="T_Book1_1_CPK" xfId="755"/>
    <cellStyle name="T_Book1_1_Khoi luong cac hang muc chi tiet-702" xfId="756"/>
    <cellStyle name="T_Book1_1_KL NT dap nen Dot 3" xfId="757"/>
    <cellStyle name="T_Book1_1_KL NT Dot 3" xfId="758"/>
    <cellStyle name="T_Book1_1_mau KL vach son" xfId="759"/>
    <cellStyle name="T_Book1_1_Nhu cau tam ung NSNN&amp;TPCP&amp;ODA theo tieu chi cua Bo (CV410_BKH-TH)_vung Tay Nguyen (11.6.2010)" xfId="760"/>
    <cellStyle name="T_Book1_1_Thiet bi" xfId="761"/>
    <cellStyle name="T_Book1_1_Thong ke cong" xfId="762"/>
    <cellStyle name="T_Book1_1_Tong hop ra soat von ung 2011 -Chau" xfId="763"/>
    <cellStyle name="T_Book1_1_tong hop TPCP" xfId="764"/>
    <cellStyle name="T_Book1_1_Tong hop -Yte-Giao thong-Thuy loi-24-6" xfId="765"/>
    <cellStyle name="T_Book1_2" xfId="766"/>
    <cellStyle name="T_Book1_2_DTDuong dong tien -sua tham tra 2009 - luong 650" xfId="767"/>
    <cellStyle name="T_Book1_Bieu mau danh muc du an thuoc CTMTQG nam 2008" xfId="768"/>
    <cellStyle name="T_Book1_Bieu mau danh muc du an thuoc CTMTQG nam 2008_bieu tong hop" xfId="769"/>
    <cellStyle name="T_Book1_Bieu mau danh muc du an thuoc CTMTQG nam 2008_Tong hop ra soat von ung 2011 -Chau" xfId="770"/>
    <cellStyle name="T_Book1_Bieu mau danh muc du an thuoc CTMTQG nam 2008_tong hop TPCP" xfId="771"/>
    <cellStyle name="T_Book1_Bieu mau danh muc du an thuoc CTMTQG nam 2008_Tong hop -Yte-Giao thong-Thuy loi-24-6" xfId="772"/>
    <cellStyle name="T_Book1_Bieu tong hop nhu cau ung 2011 da chon loc -Mien nui" xfId="773"/>
    <cellStyle name="T_Book1_BKH (TPCP) tháng 5.2010_Quang Nam" xfId="774"/>
    <cellStyle name="T_Book1_Book1" xfId="775"/>
    <cellStyle name="T_Book1_CPK" xfId="776"/>
    <cellStyle name="T_Book1_DT492" xfId="777"/>
    <cellStyle name="T_Book1_DT972000" xfId="778"/>
    <cellStyle name="T_Book1_DTDuong dong tien -sua tham tra 2009 - luong 650" xfId="779"/>
    <cellStyle name="T_Book1_Du an khoi cong moi nam 2010" xfId="780"/>
    <cellStyle name="T_Book1_Du an khoi cong moi nam 2010_bieu tong hop" xfId="781"/>
    <cellStyle name="T_Book1_Du an khoi cong moi nam 2010_Tong hop ra soat von ung 2011 -Chau" xfId="782"/>
    <cellStyle name="T_Book1_Du an khoi cong moi nam 2010_tong hop TPCP" xfId="783"/>
    <cellStyle name="T_Book1_Du an khoi cong moi nam 2010_Tong hop -Yte-Giao thong-Thuy loi-24-6" xfId="784"/>
    <cellStyle name="T_Book1_Du toan khao sat (bo sung 2009)" xfId="785"/>
    <cellStyle name="T_Book1_Hang Tom goi9 9-07(Cau 12 sua)" xfId="786"/>
    <cellStyle name="T_Book1_HECO-NR78-Gui a-Vinh(15-5-07)" xfId="787"/>
    <cellStyle name="T_Book1_Ket qua phan bo von nam 2008" xfId="788"/>
    <cellStyle name="T_Book1_KH XDCB_2008 lan 2 sua ngay 10-11" xfId="789"/>
    <cellStyle name="T_Book1_KH2011_Bieu 14-21_Vung Tay Nguyen" xfId="790"/>
    <cellStyle name="T_Book1_Khoi luong cac hang muc chi tiet-702" xfId="791"/>
    <cellStyle name="T_Book1_Khoi luong chinh Hang Tom" xfId="792"/>
    <cellStyle name="T_Book1_KL NT dap nen Dot 3" xfId="793"/>
    <cellStyle name="T_Book1_KL NT Dot 3" xfId="794"/>
    <cellStyle name="T_Book1_mau bieu doan giam sat 2010 (version 2)" xfId="795"/>
    <cellStyle name="T_Book1_mau KL vach son" xfId="796"/>
    <cellStyle name="T_Book1_Nhu cau von ung truoc 2011 Tha h Hoa + Nge An gui TW" xfId="797"/>
    <cellStyle name="T_Book1_San sat hach moi" xfId="798"/>
    <cellStyle name="T_Book1_TH ung tren 70%-Ra soat phap ly-8-6 (dung de chuyen vao vu TH)" xfId="799"/>
    <cellStyle name="T_Book1_Thiet bi" xfId="800"/>
    <cellStyle name="T_Book1_Thong ke cong" xfId="801"/>
    <cellStyle name="T_Book1_Tong hop 3 tinh (11_5)-TTH-QN-QT" xfId="802"/>
    <cellStyle name="T_Book1_tong hop TPCP" xfId="803"/>
    <cellStyle name="T_Book1_ung 2011 - 11-6-Thanh hoa-Nghe an" xfId="804"/>
    <cellStyle name="T_Book1_ung truoc 2011 NSTW Thanh Hoa + Nge An gui Thu 12-5" xfId="805"/>
    <cellStyle name="T_CDKT" xfId="806"/>
    <cellStyle name="T_Chuan bi dau tu nam 2008" xfId="807"/>
    <cellStyle name="T_Chuan bi dau tu nam 2008_bieu tong hop" xfId="808"/>
    <cellStyle name="T_Chuan bi dau tu nam 2008_Tong hop ra soat von ung 2011 -Chau" xfId="809"/>
    <cellStyle name="T_Chuan bi dau tu nam 2008_tong hop TPCP" xfId="810"/>
    <cellStyle name="T_Chuan bi dau tu nam 2008_Tong hop -Yte-Giao thong-Thuy loi-24-6" xfId="811"/>
    <cellStyle name="T_Copy of Bao cao  XDCB 7 thang nam 2008_So KH&amp;DT SUA" xfId="812"/>
    <cellStyle name="T_Copy of Bao cao  XDCB 7 thang nam 2008_So KH&amp;DT SUA_bieu tong hop" xfId="813"/>
    <cellStyle name="T_Copy of Bao cao  XDCB 7 thang nam 2008_So KH&amp;DT SUA_Tong hop ra soat von ung 2011 -Chau" xfId="814"/>
    <cellStyle name="T_Copy of Bao cao  XDCB 7 thang nam 2008_So KH&amp;DT SUA_tong hop TPCP" xfId="815"/>
    <cellStyle name="T_Copy of Bao cao  XDCB 7 thang nam 2008_So KH&amp;DT SUA_Tong hop -Yte-Giao thong-Thuy loi-24-6" xfId="816"/>
    <cellStyle name="T_Copy of KS Du an dau tu" xfId="817"/>
    <cellStyle name="T_Cost for DD (summary)" xfId="818"/>
    <cellStyle name="T_CPK" xfId="819"/>
    <cellStyle name="T_CTMTQG 2008" xfId="820"/>
    <cellStyle name="T_CTMTQG 2008_Bieu mau danh muc du an thuoc CTMTQG nam 2008" xfId="821"/>
    <cellStyle name="T_CTMTQG 2008_Hi-Tong hop KQ phan bo KH nam 08- LD fong giao 15-11-08" xfId="822"/>
    <cellStyle name="T_CTMTQG 2008_Ket qua thuc hien nam 2008" xfId="823"/>
    <cellStyle name="T_CTMTQG 2008_KH XDCB_2008 lan 1" xfId="824"/>
    <cellStyle name="T_CTMTQG 2008_KH XDCB_2008 lan 1 sua ngay 27-10" xfId="825"/>
    <cellStyle name="T_CTMTQG 2008_KH XDCB_2008 lan 2 sua ngay 10-11" xfId="826"/>
    <cellStyle name="T_DT972000" xfId="827"/>
    <cellStyle name="T_DTDuong dong tien -sua tham tra 2009 - luong 650" xfId="828"/>
    <cellStyle name="T_dtTL598G1." xfId="829"/>
    <cellStyle name="T_Du an khoi cong moi nam 2010" xfId="830"/>
    <cellStyle name="T_Du an khoi cong moi nam 2010_bieu tong hop" xfId="831"/>
    <cellStyle name="T_Du an khoi cong moi nam 2010_Tong hop ra soat von ung 2011 -Chau" xfId="832"/>
    <cellStyle name="T_Du an khoi cong moi nam 2010_tong hop TPCP" xfId="833"/>
    <cellStyle name="T_Du an khoi cong moi nam 2010_Tong hop -Yte-Giao thong-Thuy loi-24-6" xfId="834"/>
    <cellStyle name="T_DU AN TKQH VA CHUAN BI DAU TU NAM 2007 sua ngay 9-11" xfId="835"/>
    <cellStyle name="T_DU AN TKQH VA CHUAN BI DAU TU NAM 2007 sua ngay 9-11_Bieu mau danh muc du an thuoc CTMTQG nam 2008" xfId="836"/>
    <cellStyle name="T_DU AN TKQH VA CHUAN BI DAU TU NAM 2007 sua ngay 9-11_Bieu mau danh muc du an thuoc CTMTQG nam 2008_bieu tong hop" xfId="837"/>
    <cellStyle name="T_DU AN TKQH VA CHUAN BI DAU TU NAM 2007 sua ngay 9-11_Bieu mau danh muc du an thuoc CTMTQG nam 2008_Tong hop ra soat von ung 2011 -Chau" xfId="838"/>
    <cellStyle name="T_DU AN TKQH VA CHUAN BI DAU TU NAM 2007 sua ngay 9-11_Bieu mau danh muc du an thuoc CTMTQG nam 2008_tong hop TPCP" xfId="839"/>
    <cellStyle name="T_DU AN TKQH VA CHUAN BI DAU TU NAM 2007 sua ngay 9-11_Bieu mau danh muc du an thuoc CTMTQG nam 2008_Tong hop -Yte-Giao thong-Thuy loi-24-6" xfId="840"/>
    <cellStyle name="T_DU AN TKQH VA CHUAN BI DAU TU NAM 2007 sua ngay 9-11_Du an khoi cong moi nam 2010" xfId="841"/>
    <cellStyle name="T_DU AN TKQH VA CHUAN BI DAU TU NAM 2007 sua ngay 9-11_Du an khoi cong moi nam 2010_bieu tong hop" xfId="842"/>
    <cellStyle name="T_DU AN TKQH VA CHUAN BI DAU TU NAM 2007 sua ngay 9-11_Du an khoi cong moi nam 2010_Tong hop ra soat von ung 2011 -Chau" xfId="843"/>
    <cellStyle name="T_DU AN TKQH VA CHUAN BI DAU TU NAM 2007 sua ngay 9-11_Du an khoi cong moi nam 2010_tong hop TPCP" xfId="844"/>
    <cellStyle name="T_DU AN TKQH VA CHUAN BI DAU TU NAM 2007 sua ngay 9-11_Du an khoi cong moi nam 2010_Tong hop -Yte-Giao thong-Thuy loi-24-6" xfId="845"/>
    <cellStyle name="T_DU AN TKQH VA CHUAN BI DAU TU NAM 2007 sua ngay 9-11_Ket qua phan bo von nam 2008" xfId="846"/>
    <cellStyle name="T_DU AN TKQH VA CHUAN BI DAU TU NAM 2007 sua ngay 9-11_KH XDCB_2008 lan 2 sua ngay 10-11" xfId="847"/>
    <cellStyle name="T_du toan dieu chinh  20-8-2006" xfId="848"/>
    <cellStyle name="T_Du toan khao sat (bo sung 2009)" xfId="849"/>
    <cellStyle name="T_Ke hoach KTXH  nam 2009_PKT thang 11 nam 2008" xfId="850"/>
    <cellStyle name="T_Ke hoach KTXH  nam 2009_PKT thang 11 nam 2008_bieu tong hop" xfId="851"/>
    <cellStyle name="T_Ke hoach KTXH  nam 2009_PKT thang 11 nam 2008_Tong hop ra soat von ung 2011 -Chau" xfId="852"/>
    <cellStyle name="T_Ke hoach KTXH  nam 2009_PKT thang 11 nam 2008_tong hop TPCP" xfId="853"/>
    <cellStyle name="T_Ke hoach KTXH  nam 2009_PKT thang 11 nam 2008_Tong hop -Yte-Giao thong-Thuy loi-24-6" xfId="854"/>
    <cellStyle name="T_Ket qua dau thau" xfId="855"/>
    <cellStyle name="T_Ket qua dau thau_bieu tong hop" xfId="856"/>
    <cellStyle name="T_Ket qua dau thau_Tong hop ra soat von ung 2011 -Chau" xfId="857"/>
    <cellStyle name="T_Ket qua dau thau_tong hop TPCP" xfId="858"/>
    <cellStyle name="T_Ket qua dau thau_Tong hop -Yte-Giao thong-Thuy loi-24-6" xfId="859"/>
    <cellStyle name="T_Ket qua phan bo von nam 2008" xfId="860"/>
    <cellStyle name="T_KH XDCB_2008 lan 2 sua ngay 10-11" xfId="861"/>
    <cellStyle name="T_Khao satD1" xfId="862"/>
    <cellStyle name="T_Khoi luong cac hang muc chi tiet-702" xfId="863"/>
    <cellStyle name="T_KL NT dap nen Dot 3" xfId="864"/>
    <cellStyle name="T_KL NT Dot 3" xfId="865"/>
    <cellStyle name="T_Kl VL ranh" xfId="866"/>
    <cellStyle name="T_KLNMD1" xfId="867"/>
    <cellStyle name="T_mau bieu doan giam sat 2010 (version 2)" xfId="868"/>
    <cellStyle name="T_mau KL vach son" xfId="869"/>
    <cellStyle name="T_Me_Tri_6_07" xfId="870"/>
    <cellStyle name="T_N2 thay dat (N1-1)" xfId="871"/>
    <cellStyle name="T_Phuong an can doi nam 2008" xfId="872"/>
    <cellStyle name="T_Phuong an can doi nam 2008_bieu tong hop" xfId="873"/>
    <cellStyle name="T_Phuong an can doi nam 2008_Tong hop ra soat von ung 2011 -Chau" xfId="874"/>
    <cellStyle name="T_Phuong an can doi nam 2008_tong hop TPCP" xfId="875"/>
    <cellStyle name="T_Phuong an can doi nam 2008_Tong hop -Yte-Giao thong-Thuy loi-24-6" xfId="876"/>
    <cellStyle name="T_San sat hach moi" xfId="877"/>
    <cellStyle name="T_Seagame(BTL)" xfId="878"/>
    <cellStyle name="T_So GTVT" xfId="879"/>
    <cellStyle name="T_So GTVT_bieu tong hop" xfId="880"/>
    <cellStyle name="T_So GTVT_Tong hop ra soat von ung 2011 -Chau" xfId="881"/>
    <cellStyle name="T_So GTVT_tong hop TPCP" xfId="882"/>
    <cellStyle name="T_So GTVT_Tong hop -Yte-Giao thong-Thuy loi-24-6" xfId="883"/>
    <cellStyle name="T_SS BVTC cau va cong tuyen Le Chan" xfId="884"/>
    <cellStyle name="T_TDT + duong(8-5-07)" xfId="885"/>
    <cellStyle name="T_tham_tra_du_toan" xfId="886"/>
    <cellStyle name="T_Thiet bi" xfId="887"/>
    <cellStyle name="T_THKL 1303" xfId="888"/>
    <cellStyle name="T_Thong ke" xfId="889"/>
    <cellStyle name="T_Thong ke cong" xfId="890"/>
    <cellStyle name="T_thong ke giao dan sinh" xfId="891"/>
    <cellStyle name="T_tien2004" xfId="892"/>
    <cellStyle name="T_TKE-ChoDon-sua" xfId="893"/>
    <cellStyle name="T_Tong hop 3 tinh (11_5)-TTH-QN-QT" xfId="894"/>
    <cellStyle name="T_Tong hop khoi luong Dot 3" xfId="895"/>
    <cellStyle name="T_tong hop TPCP" xfId="896"/>
    <cellStyle name="T_Worksheet in D: ... Hoan thien 5goi theo KL cu 28-06 4.Cong 5goi Coc 33-Km1+490.13 Cong coc 33-km1+490.13" xfId="897"/>
    <cellStyle name="T_ÿÿÿÿÿ" xfId="898"/>
    <cellStyle name="Text Indent A" xfId="899"/>
    <cellStyle name="Text Indent B" xfId="900"/>
    <cellStyle name="Text Indent C" xfId="901"/>
    <cellStyle name="th" xfId="902"/>
    <cellStyle name="than" xfId="903"/>
    <cellStyle name="þ_x001d_ð¤_x000c_¯þ_x0014__x000d_¨þU_x0001_À_x0004_ _x0015__x000f__x0001__x0001_" xfId="904"/>
    <cellStyle name="þ_x001d_ð·_x000c_æþ'_x000d_ßþU_x0001_Ø_x0005_ü_x0014__x0007__x0001__x0001_" xfId="905"/>
    <cellStyle name="þ_x001d_ðÇ%Uý—&amp;Hý9_x0008_Ÿ s_x000a__x0007__x0001__x0001_" xfId="906"/>
    <cellStyle name="þ_x001d_ðK_x000c_Fý_x001b__x000d_9ýU_x0001_Ð_x0008_¦)_x0007__x0001__x0001_" xfId="907"/>
    <cellStyle name="thuong-10" xfId="908"/>
    <cellStyle name="thuong-11" xfId="909"/>
    <cellStyle name="Thuyet minh" xfId="910"/>
    <cellStyle name="Tien1" xfId="911"/>
    <cellStyle name="Tiêu đề" xfId="912"/>
    <cellStyle name="Tieu_de_2" xfId="913"/>
    <cellStyle name="Times New Roman" xfId="914"/>
    <cellStyle name="Tính toán" xfId="915"/>
    <cellStyle name="tit1" xfId="916"/>
    <cellStyle name="tit2" xfId="917"/>
    <cellStyle name="tit3" xfId="918"/>
    <cellStyle name="tit4" xfId="919"/>
    <cellStyle name="Tổng" xfId="920"/>
    <cellStyle name="Tongcong" xfId="921"/>
    <cellStyle name="Tốt" xfId="922"/>
    <cellStyle name="trang" xfId="923"/>
    <cellStyle name="Trung tính" xfId="924"/>
    <cellStyle name="tt1" xfId="925"/>
    <cellStyle name="Tusental (0)_pldt" xfId="926"/>
    <cellStyle name="Tusental_pldt" xfId="927"/>
    <cellStyle name="u" xfId="928"/>
    <cellStyle name="ux_3_¼­¿ï-¾È»ê" xfId="929"/>
    <cellStyle name="Valuta (0)_CALPREZZ" xfId="930"/>
    <cellStyle name="Valuta_ PESO ELETTR." xfId="931"/>
    <cellStyle name="Văn bản Cảnh báo" xfId="932"/>
    <cellStyle name="Văn bản Giải thích" xfId="933"/>
    <cellStyle name="VANG1" xfId="934"/>
    <cellStyle name="viet" xfId="935"/>
    <cellStyle name="viet2" xfId="936"/>
    <cellStyle name="VN new romanNormal" xfId="937"/>
    <cellStyle name="vn time 10" xfId="938"/>
    <cellStyle name="Vn Time 13" xfId="939"/>
    <cellStyle name="Vn Time 14" xfId="940"/>
    <cellStyle name="VN time new roman" xfId="941"/>
    <cellStyle name="vn_time" xfId="942"/>
    <cellStyle name="vnbo" xfId="943"/>
    <cellStyle name="vnhead1" xfId="944"/>
    <cellStyle name="vnhead2" xfId="945"/>
    <cellStyle name="vnhead3" xfId="946"/>
    <cellStyle name="vnhead4" xfId="947"/>
    <cellStyle name="vntxt1" xfId="948"/>
    <cellStyle name="vntxt2" xfId="949"/>
    <cellStyle name="W?hrung [0]_35ERI8T2gbIEMixb4v26icuOo" xfId="950"/>
    <cellStyle name="W?hrung_35ERI8T2gbIEMixb4v26icuOo" xfId="951"/>
    <cellStyle name="Währung [0]_ALLE_ITEMS_280800_EV_NL" xfId="952"/>
    <cellStyle name="Währung_AKE_100N" xfId="953"/>
    <cellStyle name="Walutowy [0]_Invoices2001Slovakia" xfId="954"/>
    <cellStyle name="Walutowy_Invoices2001Slovakia" xfId="955"/>
    <cellStyle name="wrap" xfId="956"/>
    <cellStyle name="Wไhrung [0]_35ERI8T2gbIEMixb4v26icuOo" xfId="957"/>
    <cellStyle name="Wไhrung_35ERI8T2gbIEMixb4v26icuOo" xfId="958"/>
    <cellStyle name="Xấu" xfId="959"/>
    <cellStyle name="xuan" xfId="960"/>
    <cellStyle name="y" xfId="961"/>
    <cellStyle name="Ý kh¸c_B¶ng 1 (2)" xfId="962"/>
    <cellStyle name=" [0.00]_ Att. 1- Cover" xfId="963"/>
    <cellStyle name="_ Att. 1- Cover" xfId="964"/>
    <cellStyle name="?_ Att. 1- Cover" xfId="965"/>
    <cellStyle name="똿뗦먛귟 [0.00]_PRODUCT DETAIL Q1" xfId="966"/>
    <cellStyle name="똿뗦먛귟_PRODUCT DETAIL Q1" xfId="967"/>
    <cellStyle name="믅됞 [0.00]_PRODUCT DETAIL Q1" xfId="968"/>
    <cellStyle name="믅됞_PRODUCT DETAIL Q1" xfId="969"/>
    <cellStyle name="백분율_††††† " xfId="970"/>
    <cellStyle name="뷭?_BOOKSHIP" xfId="971"/>
    <cellStyle name="안건회계법인" xfId="972"/>
    <cellStyle name="콤마 [ - 유형1" xfId="973"/>
    <cellStyle name="콤마 [ - 유형2" xfId="974"/>
    <cellStyle name="콤마 [ - 유형3" xfId="975"/>
    <cellStyle name="콤마 [ - 유형4" xfId="976"/>
    <cellStyle name="콤마 [ - 유형5" xfId="977"/>
    <cellStyle name="콤마 [ - 유형6" xfId="978"/>
    <cellStyle name="콤마 [ - 유형7" xfId="979"/>
    <cellStyle name="콤마 [ - 유형8" xfId="980"/>
    <cellStyle name="콤마 [0]_ 비목별 월별기술 " xfId="981"/>
    <cellStyle name="콤마_ 비목별 월별기술 " xfId="982"/>
    <cellStyle name="통화 [0]_††††† " xfId="983"/>
    <cellStyle name="통화_††††† " xfId="984"/>
    <cellStyle name="표준_ 97년 경영분석(안)" xfId="985"/>
    <cellStyle name="표줠_Sheet1_1_총괄표 (수출입) (2)" xfId="986"/>
    <cellStyle name="一般_00Q3902REV.1" xfId="987"/>
    <cellStyle name="千分位[0]_00Q3902REV.1" xfId="988"/>
    <cellStyle name="千分位_00Q3902REV.1" xfId="989"/>
    <cellStyle name="桁区切り [0.00]_BE-BQ" xfId="990"/>
    <cellStyle name="桁区切り_BE-BQ" xfId="991"/>
    <cellStyle name="標準_(A1)BOQ " xfId="992"/>
    <cellStyle name="貨幣 [0]_00Q3902REV.1" xfId="993"/>
    <cellStyle name="貨幣[0]_BRE" xfId="994"/>
    <cellStyle name="貨幣_00Q3902REV.1" xfId="995"/>
    <cellStyle name="通貨 [0.00]_BE-BQ" xfId="996"/>
    <cellStyle name="通貨_BE-BQ" xfId="99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C10"/>
  <sheetViews>
    <sheetView zoomScale="85" zoomScaleNormal="85" workbookViewId="0">
      <selection activeCell="B13" sqref="B13"/>
    </sheetView>
  </sheetViews>
  <sheetFormatPr defaultRowHeight="32.1" customHeight="1"/>
  <cols>
    <col min="1" max="1" width="6.28515625" style="13" customWidth="1"/>
    <col min="2" max="2" width="66.7109375" style="14" customWidth="1"/>
    <col min="3" max="3" width="11.7109375" style="17" customWidth="1"/>
    <col min="4" max="5" width="13.7109375" style="14" customWidth="1"/>
    <col min="6" max="6" width="13.7109375" style="15" customWidth="1"/>
    <col min="7" max="7" width="29" style="14" customWidth="1"/>
    <col min="8" max="16384" width="9.140625" style="8"/>
  </cols>
  <sheetData>
    <row r="1" spans="1:55" s="2" customFormat="1" ht="32.1" customHeight="1">
      <c r="A1" s="106" t="s">
        <v>48</v>
      </c>
      <c r="B1" s="106"/>
      <c r="C1" s="106"/>
      <c r="D1" s="106"/>
      <c r="E1" s="106"/>
      <c r="F1" s="106"/>
      <c r="G1" s="106"/>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row>
    <row r="2" spans="1:55" s="2" customFormat="1" ht="32.1" customHeight="1">
      <c r="A2" s="106" t="s">
        <v>142</v>
      </c>
      <c r="B2" s="106"/>
      <c r="C2" s="106"/>
      <c r="D2" s="106"/>
      <c r="E2" s="106"/>
      <c r="F2" s="106"/>
      <c r="G2" s="106"/>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row>
    <row r="3" spans="1:55" s="2" customFormat="1" ht="32.1" customHeight="1">
      <c r="A3" s="107" t="s">
        <v>91</v>
      </c>
      <c r="B3" s="107"/>
      <c r="C3" s="107"/>
      <c r="D3" s="107"/>
      <c r="E3" s="107"/>
      <c r="F3" s="107"/>
      <c r="G3" s="107"/>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row>
    <row r="4" spans="1:55" ht="32.1" customHeight="1">
      <c r="A4" s="3"/>
      <c r="B4" s="4"/>
      <c r="C4" s="16"/>
      <c r="D4" s="4"/>
      <c r="E4" s="4"/>
      <c r="F4" s="5"/>
      <c r="G4" s="42" t="s">
        <v>0</v>
      </c>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row>
    <row r="5" spans="1:55" s="10" customFormat="1" ht="32.1" customHeight="1">
      <c r="A5" s="108" t="s">
        <v>1</v>
      </c>
      <c r="B5" s="109" t="s">
        <v>5</v>
      </c>
      <c r="C5" s="110" t="s">
        <v>18</v>
      </c>
      <c r="D5" s="109" t="s">
        <v>25</v>
      </c>
      <c r="E5" s="109"/>
      <c r="F5" s="111" t="s">
        <v>74</v>
      </c>
      <c r="G5" s="109" t="s">
        <v>2</v>
      </c>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row>
    <row r="6" spans="1:55" s="10" customFormat="1" ht="51.95" customHeight="1">
      <c r="A6" s="108"/>
      <c r="B6" s="109"/>
      <c r="C6" s="110"/>
      <c r="D6" s="37" t="s">
        <v>19</v>
      </c>
      <c r="E6" s="37" t="s">
        <v>58</v>
      </c>
      <c r="F6" s="111"/>
      <c r="G6" s="10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row>
    <row r="7" spans="1:55" s="10" customFormat="1" ht="32.1" customHeight="1">
      <c r="A7" s="41"/>
      <c r="B7" s="37" t="s">
        <v>3</v>
      </c>
      <c r="C7" s="38"/>
      <c r="D7" s="24">
        <f>+D8</f>
        <v>0</v>
      </c>
      <c r="E7" s="24">
        <f>+E8</f>
        <v>0</v>
      </c>
      <c r="F7" s="39">
        <f>+F8</f>
        <v>0</v>
      </c>
      <c r="G7" s="37"/>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row>
    <row r="8" spans="1:55" ht="39.950000000000003" customHeight="1">
      <c r="A8" s="18">
        <v>1</v>
      </c>
      <c r="B8" s="40" t="s">
        <v>135</v>
      </c>
      <c r="C8" s="61"/>
      <c r="D8" s="12"/>
      <c r="E8" s="25"/>
      <c r="F8" s="25"/>
      <c r="G8" s="40" t="s">
        <v>67</v>
      </c>
    </row>
    <row r="10" spans="1:55" ht="39.950000000000003" customHeight="1">
      <c r="A10" s="105" t="s">
        <v>141</v>
      </c>
      <c r="B10" s="105"/>
      <c r="C10" s="105"/>
      <c r="D10" s="105"/>
      <c r="E10" s="105"/>
      <c r="F10" s="105"/>
      <c r="G10" s="105"/>
    </row>
  </sheetData>
  <mergeCells count="10">
    <mergeCell ref="A10:G10"/>
    <mergeCell ref="A1:G1"/>
    <mergeCell ref="A2:G2"/>
    <mergeCell ref="A3:G3"/>
    <mergeCell ref="A5:A6"/>
    <mergeCell ref="B5:B6"/>
    <mergeCell ref="C5:C6"/>
    <mergeCell ref="D5:E5"/>
    <mergeCell ref="F5:F6"/>
    <mergeCell ref="G5:G6"/>
  </mergeCells>
  <printOptions horizontalCentered="1"/>
  <pageMargins left="0" right="0" top="0.75" bottom="0.25" header="0.75" footer="0.25"/>
  <pageSetup paperSize="9" scale="9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1"/>
  <sheetViews>
    <sheetView tabSelected="1" topLeftCell="A4" zoomScale="85" zoomScaleNormal="85" workbookViewId="0">
      <selection activeCell="J19" sqref="J19"/>
    </sheetView>
  </sheetViews>
  <sheetFormatPr defaultRowHeight="32.1" customHeight="1"/>
  <cols>
    <col min="1" max="1" width="6.7109375" style="13" customWidth="1"/>
    <col min="2" max="2" width="34.28515625" style="14" customWidth="1"/>
    <col min="3" max="3" width="9.7109375" style="17" customWidth="1"/>
    <col min="4" max="12" width="11.7109375" style="15" customWidth="1"/>
    <col min="13" max="13" width="13" style="14" customWidth="1"/>
    <col min="14" max="16384" width="9.140625" style="8"/>
  </cols>
  <sheetData>
    <row r="1" spans="1:61" s="2" customFormat="1" ht="32.1" customHeight="1">
      <c r="A1" s="106" t="s">
        <v>48</v>
      </c>
      <c r="B1" s="106"/>
      <c r="C1" s="106"/>
      <c r="D1" s="106"/>
      <c r="E1" s="106"/>
      <c r="F1" s="106"/>
      <c r="G1" s="106"/>
      <c r="H1" s="106"/>
      <c r="I1" s="106"/>
      <c r="J1" s="106"/>
      <c r="K1" s="106"/>
      <c r="L1" s="106"/>
      <c r="M1" s="106"/>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2" customFormat="1" ht="32.1" customHeight="1">
      <c r="A2" s="106" t="s">
        <v>17</v>
      </c>
      <c r="B2" s="106"/>
      <c r="C2" s="106"/>
      <c r="D2" s="106"/>
      <c r="E2" s="106"/>
      <c r="F2" s="106"/>
      <c r="G2" s="106"/>
      <c r="H2" s="106"/>
      <c r="I2" s="106"/>
      <c r="J2" s="106"/>
      <c r="K2" s="106"/>
      <c r="L2" s="106"/>
      <c r="M2" s="106"/>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row>
    <row r="3" spans="1:61" s="2" customFormat="1" ht="32.1" customHeight="1">
      <c r="A3" s="107" t="s">
        <v>91</v>
      </c>
      <c r="B3" s="107"/>
      <c r="C3" s="107"/>
      <c r="D3" s="107"/>
      <c r="E3" s="107"/>
      <c r="F3" s="107"/>
      <c r="G3" s="107"/>
      <c r="H3" s="107"/>
      <c r="I3" s="107"/>
      <c r="J3" s="107"/>
      <c r="K3" s="107"/>
      <c r="L3" s="107"/>
      <c r="M3" s="107"/>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row>
    <row r="4" spans="1:61" ht="32.1" customHeight="1">
      <c r="A4" s="3"/>
      <c r="B4" s="4"/>
      <c r="C4" s="16"/>
      <c r="D4" s="27"/>
      <c r="E4" s="27"/>
      <c r="F4" s="27"/>
      <c r="G4" s="5"/>
      <c r="H4" s="5"/>
      <c r="I4" s="123" t="s">
        <v>0</v>
      </c>
      <c r="J4" s="123"/>
      <c r="K4" s="123"/>
      <c r="L4" s="123"/>
      <c r="M4" s="123"/>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row>
    <row r="5" spans="1:61" s="10" customFormat="1" ht="32.1" customHeight="1">
      <c r="A5" s="108" t="s">
        <v>1</v>
      </c>
      <c r="B5" s="109" t="s">
        <v>5</v>
      </c>
      <c r="C5" s="110" t="s">
        <v>18</v>
      </c>
      <c r="D5" s="124" t="s">
        <v>25</v>
      </c>
      <c r="E5" s="125"/>
      <c r="F5" s="121" t="s">
        <v>49</v>
      </c>
      <c r="G5" s="122"/>
      <c r="H5" s="122"/>
      <c r="I5" s="122"/>
      <c r="J5" s="122"/>
      <c r="K5" s="122"/>
      <c r="L5" s="129"/>
      <c r="M5" s="109" t="s">
        <v>2</v>
      </c>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row>
    <row r="6" spans="1:61" s="10" customFormat="1" ht="32.1" customHeight="1">
      <c r="A6" s="108"/>
      <c r="B6" s="109"/>
      <c r="C6" s="110"/>
      <c r="D6" s="126"/>
      <c r="E6" s="127"/>
      <c r="F6" s="119" t="s">
        <v>19</v>
      </c>
      <c r="G6" s="121" t="s">
        <v>20</v>
      </c>
      <c r="H6" s="122"/>
      <c r="I6" s="122"/>
      <c r="J6" s="122"/>
      <c r="K6" s="122"/>
      <c r="L6" s="129"/>
      <c r="M6" s="10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row>
    <row r="7" spans="1:61" s="10" customFormat="1" ht="32.1" customHeight="1">
      <c r="A7" s="108"/>
      <c r="B7" s="109"/>
      <c r="C7" s="110"/>
      <c r="D7" s="111" t="s">
        <v>19</v>
      </c>
      <c r="E7" s="111" t="s">
        <v>58</v>
      </c>
      <c r="F7" s="120"/>
      <c r="G7" s="111" t="s">
        <v>24</v>
      </c>
      <c r="H7" s="111" t="s">
        <v>20</v>
      </c>
      <c r="I7" s="111"/>
      <c r="J7" s="111" t="s">
        <v>50</v>
      </c>
      <c r="K7" s="111" t="s">
        <v>20</v>
      </c>
      <c r="L7" s="111"/>
      <c r="M7" s="10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row>
    <row r="8" spans="1:61" s="10" customFormat="1" ht="39.950000000000003" customHeight="1">
      <c r="A8" s="108"/>
      <c r="B8" s="109"/>
      <c r="C8" s="110"/>
      <c r="D8" s="111"/>
      <c r="E8" s="111"/>
      <c r="F8" s="131"/>
      <c r="G8" s="111"/>
      <c r="H8" s="39" t="s">
        <v>24</v>
      </c>
      <c r="I8" s="39" t="s">
        <v>21</v>
      </c>
      <c r="J8" s="111"/>
      <c r="K8" s="39" t="s">
        <v>51</v>
      </c>
      <c r="L8" s="39" t="s">
        <v>52</v>
      </c>
      <c r="M8" s="10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row>
    <row r="9" spans="1:61" s="10" customFormat="1" ht="32.1" customHeight="1">
      <c r="A9" s="41"/>
      <c r="B9" s="37" t="s">
        <v>3</v>
      </c>
      <c r="C9" s="38"/>
      <c r="D9" s="24">
        <f t="shared" ref="D9:L9" si="0">+D10+D16</f>
        <v>2426648</v>
      </c>
      <c r="E9" s="24">
        <f t="shared" si="0"/>
        <v>2426648</v>
      </c>
      <c r="F9" s="24">
        <f t="shared" si="0"/>
        <v>227379.66666666674</v>
      </c>
      <c r="G9" s="24">
        <f t="shared" si="0"/>
        <v>59987</v>
      </c>
      <c r="H9" s="24">
        <f t="shared" si="0"/>
        <v>9987</v>
      </c>
      <c r="I9" s="24">
        <f t="shared" si="0"/>
        <v>50000</v>
      </c>
      <c r="J9" s="24">
        <f t="shared" si="0"/>
        <v>167392.66666666674</v>
      </c>
      <c r="K9" s="24">
        <f t="shared" si="0"/>
        <v>3500</v>
      </c>
      <c r="L9" s="24">
        <f t="shared" si="0"/>
        <v>163892.66666666674</v>
      </c>
      <c r="M9" s="29"/>
      <c r="N9" s="28"/>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row>
    <row r="10" spans="1:61" s="10" customFormat="1" ht="32.1" customHeight="1">
      <c r="A10" s="41" t="s">
        <v>53</v>
      </c>
      <c r="B10" s="29" t="s">
        <v>54</v>
      </c>
      <c r="C10" s="38"/>
      <c r="D10" s="24">
        <f t="shared" ref="D10:L10" si="1">+SUM(D11:D15)</f>
        <v>2426648</v>
      </c>
      <c r="E10" s="24">
        <f t="shared" si="1"/>
        <v>2426648</v>
      </c>
      <c r="F10" s="24">
        <f t="shared" si="1"/>
        <v>227379.66666666674</v>
      </c>
      <c r="G10" s="24">
        <f t="shared" si="1"/>
        <v>59987</v>
      </c>
      <c r="H10" s="24">
        <f t="shared" si="1"/>
        <v>9987</v>
      </c>
      <c r="I10" s="24">
        <f t="shared" si="1"/>
        <v>50000</v>
      </c>
      <c r="J10" s="24">
        <f t="shared" si="1"/>
        <v>167392.66666666674</v>
      </c>
      <c r="K10" s="24">
        <f t="shared" si="1"/>
        <v>3500</v>
      </c>
      <c r="L10" s="24">
        <f t="shared" si="1"/>
        <v>163892.66666666674</v>
      </c>
      <c r="M10" s="29"/>
      <c r="N10" s="28"/>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row>
    <row r="11" spans="1:61" ht="32.1" customHeight="1">
      <c r="A11" s="18">
        <v>1</v>
      </c>
      <c r="B11" s="69" t="s">
        <v>97</v>
      </c>
      <c r="C11" s="70">
        <v>7378012</v>
      </c>
      <c r="D11" s="25">
        <v>267343</v>
      </c>
      <c r="E11" s="25">
        <f>+D11</f>
        <v>267343</v>
      </c>
      <c r="F11" s="25">
        <f>+G11+J11</f>
        <v>500</v>
      </c>
      <c r="G11" s="12">
        <f>+H11+I11</f>
        <v>500</v>
      </c>
      <c r="H11" s="12">
        <v>500</v>
      </c>
      <c r="I11" s="12"/>
      <c r="J11" s="12">
        <f>+K11+L11</f>
        <v>0</v>
      </c>
      <c r="K11" s="12"/>
      <c r="L11" s="12"/>
      <c r="M11" s="40"/>
    </row>
    <row r="12" spans="1:61" ht="32.1" customHeight="1">
      <c r="A12" s="18">
        <f>+A11+1</f>
        <v>2</v>
      </c>
      <c r="B12" s="69" t="s">
        <v>98</v>
      </c>
      <c r="C12" s="70">
        <v>7420663</v>
      </c>
      <c r="D12" s="25">
        <v>700728</v>
      </c>
      <c r="E12" s="25">
        <f t="shared" ref="E12:E15" si="2">+D12</f>
        <v>700728</v>
      </c>
      <c r="F12" s="25">
        <f t="shared" ref="F12:F19" si="3">+G12+J12</f>
        <v>83500</v>
      </c>
      <c r="G12" s="12">
        <f t="shared" ref="G12:G19" si="4">+H12+I12</f>
        <v>0</v>
      </c>
      <c r="H12" s="12"/>
      <c r="I12" s="12"/>
      <c r="J12" s="12">
        <f t="shared" ref="J12:J19" si="5">+K12+L12</f>
        <v>83500</v>
      </c>
      <c r="K12" s="12">
        <v>3500</v>
      </c>
      <c r="L12" s="12">
        <v>80000</v>
      </c>
      <c r="M12" s="40"/>
    </row>
    <row r="13" spans="1:61" ht="32.1" customHeight="1">
      <c r="A13" s="18">
        <f t="shared" ref="A13:A15" si="6">+A12+1</f>
        <v>3</v>
      </c>
      <c r="B13" s="69" t="s">
        <v>99</v>
      </c>
      <c r="C13" s="70">
        <v>7621244</v>
      </c>
      <c r="D13" s="25">
        <v>299520</v>
      </c>
      <c r="E13" s="25">
        <f t="shared" si="2"/>
        <v>299520</v>
      </c>
      <c r="F13" s="25">
        <f t="shared" si="3"/>
        <v>127879.66666666674</v>
      </c>
      <c r="G13" s="12">
        <f t="shared" si="4"/>
        <v>53987</v>
      </c>
      <c r="H13" s="12">
        <v>3987</v>
      </c>
      <c r="I13" s="12">
        <v>50000</v>
      </c>
      <c r="J13" s="12">
        <f t="shared" si="5"/>
        <v>73892.666666666744</v>
      </c>
      <c r="K13" s="12"/>
      <c r="L13" s="12">
        <v>73892.666666666744</v>
      </c>
      <c r="M13" s="40"/>
    </row>
    <row r="14" spans="1:61" ht="39.950000000000003" customHeight="1">
      <c r="A14" s="18">
        <f t="shared" si="6"/>
        <v>4</v>
      </c>
      <c r="B14" s="69" t="s">
        <v>100</v>
      </c>
      <c r="C14" s="71">
        <v>7799320</v>
      </c>
      <c r="D14" s="25">
        <v>1128666</v>
      </c>
      <c r="E14" s="25">
        <f t="shared" si="2"/>
        <v>1128666</v>
      </c>
      <c r="F14" s="25">
        <f t="shared" si="3"/>
        <v>5000</v>
      </c>
      <c r="G14" s="12">
        <f t="shared" si="4"/>
        <v>5000</v>
      </c>
      <c r="H14" s="12">
        <v>5000</v>
      </c>
      <c r="I14" s="12"/>
      <c r="J14" s="12">
        <f t="shared" si="5"/>
        <v>0</v>
      </c>
      <c r="K14" s="12"/>
      <c r="L14" s="12"/>
      <c r="M14" s="40"/>
    </row>
    <row r="15" spans="1:61" ht="51.95" customHeight="1">
      <c r="A15" s="18">
        <f t="shared" si="6"/>
        <v>5</v>
      </c>
      <c r="B15" s="69" t="s">
        <v>101</v>
      </c>
      <c r="C15" s="72" t="s">
        <v>23</v>
      </c>
      <c r="D15" s="25">
        <v>30391</v>
      </c>
      <c r="E15" s="25">
        <f t="shared" si="2"/>
        <v>30391</v>
      </c>
      <c r="F15" s="25">
        <f t="shared" si="3"/>
        <v>10500</v>
      </c>
      <c r="G15" s="12">
        <f t="shared" si="4"/>
        <v>500</v>
      </c>
      <c r="H15" s="12">
        <v>500</v>
      </c>
      <c r="I15" s="12"/>
      <c r="J15" s="74">
        <f t="shared" si="5"/>
        <v>10000</v>
      </c>
      <c r="K15" s="74"/>
      <c r="L15" s="74">
        <v>10000</v>
      </c>
      <c r="M15" s="75"/>
    </row>
    <row r="16" spans="1:61" s="43" customFormat="1" ht="32.1" customHeight="1">
      <c r="A16" s="56" t="s">
        <v>55</v>
      </c>
      <c r="B16" s="57" t="s">
        <v>56</v>
      </c>
      <c r="C16" s="58"/>
      <c r="D16" s="24">
        <f>+SUM(D17:D19)</f>
        <v>0</v>
      </c>
      <c r="E16" s="24">
        <f t="shared" ref="E16:L16" si="7">+SUM(E17:E19)</f>
        <v>0</v>
      </c>
      <c r="F16" s="24">
        <f t="shared" si="7"/>
        <v>0</v>
      </c>
      <c r="G16" s="24">
        <f t="shared" si="7"/>
        <v>0</v>
      </c>
      <c r="H16" s="24">
        <f t="shared" si="7"/>
        <v>0</v>
      </c>
      <c r="I16" s="24">
        <f t="shared" si="7"/>
        <v>0</v>
      </c>
      <c r="J16" s="76">
        <f t="shared" si="7"/>
        <v>0</v>
      </c>
      <c r="K16" s="76">
        <f t="shared" si="7"/>
        <v>0</v>
      </c>
      <c r="L16" s="76">
        <f t="shared" si="7"/>
        <v>0</v>
      </c>
      <c r="M16" s="75"/>
    </row>
    <row r="17" spans="1:13" ht="39.950000000000003" customHeight="1">
      <c r="A17" s="18">
        <v>1</v>
      </c>
      <c r="B17" s="73" t="s">
        <v>102</v>
      </c>
      <c r="C17" s="19"/>
      <c r="D17" s="12"/>
      <c r="E17" s="12"/>
      <c r="F17" s="25">
        <f t="shared" si="3"/>
        <v>0</v>
      </c>
      <c r="G17" s="12">
        <f t="shared" si="4"/>
        <v>0</v>
      </c>
      <c r="H17" s="12"/>
      <c r="I17" s="12"/>
      <c r="J17" s="74">
        <f t="shared" si="5"/>
        <v>0</v>
      </c>
      <c r="K17" s="74"/>
      <c r="L17" s="74"/>
      <c r="M17" s="130" t="s">
        <v>67</v>
      </c>
    </row>
    <row r="18" spans="1:13" ht="39.950000000000003" customHeight="1">
      <c r="A18" s="18">
        <f>+A17+1</f>
        <v>2</v>
      </c>
      <c r="B18" s="73" t="s">
        <v>103</v>
      </c>
      <c r="C18" s="19"/>
      <c r="D18" s="12"/>
      <c r="E18" s="12"/>
      <c r="F18" s="25">
        <f t="shared" si="3"/>
        <v>0</v>
      </c>
      <c r="G18" s="12">
        <f t="shared" si="4"/>
        <v>0</v>
      </c>
      <c r="H18" s="12"/>
      <c r="I18" s="12"/>
      <c r="J18" s="74">
        <f t="shared" si="5"/>
        <v>0</v>
      </c>
      <c r="K18" s="74"/>
      <c r="L18" s="74"/>
      <c r="M18" s="130"/>
    </row>
    <row r="19" spans="1:13" ht="51.95" customHeight="1">
      <c r="A19" s="18">
        <f>+A18+1</f>
        <v>3</v>
      </c>
      <c r="B19" s="73" t="s">
        <v>104</v>
      </c>
      <c r="C19" s="19"/>
      <c r="D19" s="12"/>
      <c r="E19" s="12"/>
      <c r="F19" s="25">
        <f t="shared" si="3"/>
        <v>0</v>
      </c>
      <c r="G19" s="12">
        <f t="shared" si="4"/>
        <v>0</v>
      </c>
      <c r="H19" s="12"/>
      <c r="I19" s="12"/>
      <c r="J19" s="74">
        <f t="shared" si="5"/>
        <v>0</v>
      </c>
      <c r="K19" s="74"/>
      <c r="L19" s="74"/>
      <c r="M19" s="75" t="s">
        <v>67</v>
      </c>
    </row>
    <row r="21" spans="1:13" ht="39.950000000000003" customHeight="1">
      <c r="A21" s="105" t="s">
        <v>105</v>
      </c>
      <c r="B21" s="105"/>
      <c r="C21" s="105"/>
      <c r="D21" s="105"/>
      <c r="E21" s="105"/>
      <c r="F21" s="105"/>
      <c r="G21" s="105"/>
      <c r="H21" s="105"/>
      <c r="I21" s="105"/>
      <c r="J21" s="105"/>
      <c r="K21" s="105"/>
      <c r="L21" s="105"/>
      <c r="M21" s="105"/>
    </row>
  </sheetData>
  <mergeCells count="20">
    <mergeCell ref="A21:M21"/>
    <mergeCell ref="M17:M18"/>
    <mergeCell ref="F6:F8"/>
    <mergeCell ref="G6:L6"/>
    <mergeCell ref="D7:D8"/>
    <mergeCell ref="E7:E8"/>
    <mergeCell ref="G7:G8"/>
    <mergeCell ref="H7:I7"/>
    <mergeCell ref="J7:J8"/>
    <mergeCell ref="K7:L7"/>
    <mergeCell ref="A1:M1"/>
    <mergeCell ref="A2:M2"/>
    <mergeCell ref="A3:M3"/>
    <mergeCell ref="I4:M4"/>
    <mergeCell ref="A5:A8"/>
    <mergeCell ref="B5:B8"/>
    <mergeCell ref="C5:C8"/>
    <mergeCell ref="D5:E6"/>
    <mergeCell ref="F5:L5"/>
    <mergeCell ref="M5:M8"/>
  </mergeCells>
  <printOptions horizontalCentered="1"/>
  <pageMargins left="0" right="0" top="0.75" bottom="0.25" header="0.75" footer="0.25"/>
  <pageSetup paperSize="9" scale="85" orientation="landscape" r:id="rId1"/>
  <headerFooter>
    <oddFoote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6"/>
  <sheetViews>
    <sheetView zoomScale="85" zoomScaleNormal="85" workbookViewId="0">
      <selection activeCell="D15" sqref="D15"/>
    </sheetView>
  </sheetViews>
  <sheetFormatPr defaultRowHeight="32.1" customHeight="1"/>
  <cols>
    <col min="1" max="1" width="6.7109375" style="13" customWidth="1"/>
    <col min="2" max="2" width="47.28515625" style="14" customWidth="1"/>
    <col min="3" max="3" width="9.7109375" style="17" customWidth="1"/>
    <col min="4" max="8" width="13.7109375" style="15" customWidth="1"/>
    <col min="9" max="9" width="26.42578125" style="14" customWidth="1"/>
    <col min="10" max="16384" width="9.140625" style="8"/>
  </cols>
  <sheetData>
    <row r="1" spans="1:57" s="2" customFormat="1" ht="32.1" customHeight="1">
      <c r="A1" s="106" t="s">
        <v>48</v>
      </c>
      <c r="B1" s="106"/>
      <c r="C1" s="106"/>
      <c r="D1" s="106"/>
      <c r="E1" s="106"/>
      <c r="F1" s="106"/>
      <c r="G1" s="106"/>
      <c r="H1" s="106"/>
      <c r="I1" s="106"/>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row>
    <row r="2" spans="1:57" s="2" customFormat="1" ht="32.1" customHeight="1">
      <c r="A2" s="106" t="s">
        <v>15</v>
      </c>
      <c r="B2" s="106"/>
      <c r="C2" s="106"/>
      <c r="D2" s="106"/>
      <c r="E2" s="106"/>
      <c r="F2" s="106"/>
      <c r="G2" s="106"/>
      <c r="H2" s="106"/>
      <c r="I2" s="106"/>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row>
    <row r="3" spans="1:57" s="2" customFormat="1" ht="32.1" customHeight="1">
      <c r="A3" s="107" t="s">
        <v>91</v>
      </c>
      <c r="B3" s="107"/>
      <c r="C3" s="107"/>
      <c r="D3" s="107"/>
      <c r="E3" s="107"/>
      <c r="F3" s="107"/>
      <c r="G3" s="107"/>
      <c r="H3" s="107"/>
      <c r="I3" s="107"/>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row>
    <row r="4" spans="1:57" ht="32.1" customHeight="1">
      <c r="A4" s="3"/>
      <c r="B4" s="4"/>
      <c r="C4" s="16"/>
      <c r="D4" s="27"/>
      <c r="E4" s="27"/>
      <c r="F4" s="27"/>
      <c r="G4" s="5"/>
      <c r="H4" s="123" t="s">
        <v>0</v>
      </c>
      <c r="I4" s="123"/>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row>
    <row r="5" spans="1:57" s="10" customFormat="1" ht="32.1" customHeight="1">
      <c r="A5" s="108" t="s">
        <v>1</v>
      </c>
      <c r="B5" s="109" t="s">
        <v>5</v>
      </c>
      <c r="C5" s="110" t="s">
        <v>18</v>
      </c>
      <c r="D5" s="124" t="s">
        <v>25</v>
      </c>
      <c r="E5" s="125"/>
      <c r="F5" s="121" t="s">
        <v>49</v>
      </c>
      <c r="G5" s="122"/>
      <c r="H5" s="122"/>
      <c r="I5" s="109" t="s">
        <v>2</v>
      </c>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row>
    <row r="6" spans="1:57" s="10" customFormat="1" ht="32.1" customHeight="1">
      <c r="A6" s="108"/>
      <c r="B6" s="109"/>
      <c r="C6" s="110"/>
      <c r="D6" s="126"/>
      <c r="E6" s="127"/>
      <c r="F6" s="119" t="s">
        <v>19</v>
      </c>
      <c r="G6" s="121" t="s">
        <v>20</v>
      </c>
      <c r="H6" s="122"/>
      <c r="I6" s="10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row>
    <row r="7" spans="1:57" s="10" customFormat="1" ht="51.95" customHeight="1">
      <c r="A7" s="108"/>
      <c r="B7" s="109"/>
      <c r="C7" s="110"/>
      <c r="D7" s="39" t="s">
        <v>19</v>
      </c>
      <c r="E7" s="39" t="s">
        <v>58</v>
      </c>
      <c r="F7" s="120"/>
      <c r="G7" s="39" t="s">
        <v>24</v>
      </c>
      <c r="H7" s="39" t="s">
        <v>50</v>
      </c>
      <c r="I7" s="10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row>
    <row r="8" spans="1:57" s="10" customFormat="1" ht="32.1" customHeight="1">
      <c r="A8" s="41"/>
      <c r="B8" s="37" t="s">
        <v>3</v>
      </c>
      <c r="C8" s="38"/>
      <c r="D8" s="24">
        <f>+D9+D12</f>
        <v>161774</v>
      </c>
      <c r="E8" s="24">
        <f>+E9+E12</f>
        <v>161774</v>
      </c>
      <c r="F8" s="24">
        <f>+F9+F12</f>
        <v>25500</v>
      </c>
      <c r="G8" s="24">
        <f>+G9+G12</f>
        <v>500</v>
      </c>
      <c r="H8" s="24">
        <f>+H9+H12</f>
        <v>25000</v>
      </c>
      <c r="I8" s="29"/>
      <c r="J8" s="28"/>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row>
    <row r="9" spans="1:57" s="10" customFormat="1" ht="32.1" customHeight="1">
      <c r="A9" s="41" t="s">
        <v>53</v>
      </c>
      <c r="B9" s="29" t="s">
        <v>54</v>
      </c>
      <c r="C9" s="38"/>
      <c r="D9" s="24">
        <f>+SUM(D10:D11)</f>
        <v>161774</v>
      </c>
      <c r="E9" s="24">
        <f>+SUM(E10:E11)</f>
        <v>161774</v>
      </c>
      <c r="F9" s="24">
        <f>+SUM(F10:F11)</f>
        <v>25500</v>
      </c>
      <c r="G9" s="24">
        <f>+SUM(G10:G11)</f>
        <v>500</v>
      </c>
      <c r="H9" s="24">
        <f>+SUM(H10:H11)</f>
        <v>25000</v>
      </c>
      <c r="I9" s="29"/>
      <c r="J9" s="28"/>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row>
    <row r="10" spans="1:57" ht="32.1" customHeight="1">
      <c r="A10" s="18">
        <v>1</v>
      </c>
      <c r="B10" s="44" t="s">
        <v>94</v>
      </c>
      <c r="C10" s="46">
        <v>7759525</v>
      </c>
      <c r="D10" s="25">
        <v>11500</v>
      </c>
      <c r="E10" s="25">
        <v>11500</v>
      </c>
      <c r="F10" s="25">
        <f>+G10+H10</f>
        <v>500</v>
      </c>
      <c r="G10" s="12">
        <v>500</v>
      </c>
      <c r="H10" s="12"/>
      <c r="I10" s="40"/>
    </row>
    <row r="11" spans="1:57" ht="32.1" customHeight="1">
      <c r="A11" s="18">
        <f>+A10+1</f>
        <v>2</v>
      </c>
      <c r="B11" s="44" t="s">
        <v>92</v>
      </c>
      <c r="C11" s="46">
        <v>7561525</v>
      </c>
      <c r="D11" s="25">
        <v>150274</v>
      </c>
      <c r="E11" s="25">
        <f>+D11</f>
        <v>150274</v>
      </c>
      <c r="F11" s="25">
        <f>+G11+H11</f>
        <v>25000</v>
      </c>
      <c r="G11" s="12"/>
      <c r="H11" s="12">
        <v>25000</v>
      </c>
      <c r="I11" s="40" t="s">
        <v>81</v>
      </c>
    </row>
    <row r="12" spans="1:57" s="43" customFormat="1" ht="32.1" customHeight="1">
      <c r="A12" s="56" t="s">
        <v>55</v>
      </c>
      <c r="B12" s="57" t="s">
        <v>56</v>
      </c>
      <c r="C12" s="58"/>
      <c r="D12" s="24">
        <f>+SUM(D13:D14)</f>
        <v>0</v>
      </c>
      <c r="E12" s="24">
        <f t="shared" ref="E12:H12" si="0">+SUM(E13:E14)</f>
        <v>0</v>
      </c>
      <c r="F12" s="24">
        <f t="shared" si="0"/>
        <v>0</v>
      </c>
      <c r="G12" s="24">
        <f t="shared" si="0"/>
        <v>0</v>
      </c>
      <c r="H12" s="24">
        <f t="shared" si="0"/>
        <v>0</v>
      </c>
      <c r="I12" s="40"/>
    </row>
    <row r="13" spans="1:57" ht="32.1" customHeight="1">
      <c r="A13" s="18">
        <v>1</v>
      </c>
      <c r="B13" s="20" t="s">
        <v>93</v>
      </c>
      <c r="C13" s="19"/>
      <c r="D13" s="12"/>
      <c r="E13" s="12"/>
      <c r="F13" s="25"/>
      <c r="G13" s="12"/>
      <c r="H13" s="12"/>
      <c r="I13" s="128" t="s">
        <v>67</v>
      </c>
    </row>
    <row r="14" spans="1:57" ht="39.950000000000003" customHeight="1">
      <c r="A14" s="18">
        <f>+A13+1</f>
        <v>2</v>
      </c>
      <c r="B14" s="20" t="s">
        <v>95</v>
      </c>
      <c r="C14" s="19"/>
      <c r="D14" s="12"/>
      <c r="E14" s="12"/>
      <c r="F14" s="25"/>
      <c r="G14" s="12"/>
      <c r="H14" s="12"/>
      <c r="I14" s="128"/>
    </row>
    <row r="16" spans="1:57" ht="39.950000000000003" customHeight="1">
      <c r="A16" s="105" t="s">
        <v>96</v>
      </c>
      <c r="B16" s="105"/>
      <c r="C16" s="105"/>
      <c r="D16" s="105"/>
      <c r="E16" s="105"/>
      <c r="F16" s="105"/>
      <c r="G16" s="105"/>
      <c r="H16" s="105"/>
      <c r="I16" s="105"/>
    </row>
  </sheetData>
  <mergeCells count="14">
    <mergeCell ref="A16:I16"/>
    <mergeCell ref="I13:I14"/>
    <mergeCell ref="F6:F7"/>
    <mergeCell ref="G6:H6"/>
    <mergeCell ref="A1:I1"/>
    <mergeCell ref="A2:I2"/>
    <mergeCell ref="A3:I3"/>
    <mergeCell ref="H4:I4"/>
    <mergeCell ref="A5:A7"/>
    <mergeCell ref="B5:B7"/>
    <mergeCell ref="C5:C7"/>
    <mergeCell ref="D5:E6"/>
    <mergeCell ref="F5:H5"/>
    <mergeCell ref="I5:I7"/>
  </mergeCells>
  <printOptions horizontalCentered="1"/>
  <pageMargins left="0" right="0" top="0.75" bottom="0.25" header="0.75" footer="0.25"/>
  <pageSetup paperSize="9" scale="9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9"/>
  <sheetViews>
    <sheetView zoomScale="85" zoomScaleNormal="85" workbookViewId="0">
      <selection activeCell="B9" sqref="B9"/>
    </sheetView>
  </sheetViews>
  <sheetFormatPr defaultRowHeight="32.1" customHeight="1"/>
  <cols>
    <col min="1" max="1" width="6.7109375" style="13" customWidth="1"/>
    <col min="2" max="2" width="44.140625" style="14" customWidth="1"/>
    <col min="3" max="3" width="9.7109375" style="17" customWidth="1"/>
    <col min="4" max="10" width="11.7109375" style="15" customWidth="1"/>
    <col min="11" max="11" width="21.5703125" style="14" customWidth="1"/>
    <col min="12" max="16384" width="9.140625" style="8"/>
  </cols>
  <sheetData>
    <row r="1" spans="1:59" s="2" customFormat="1" ht="30.95" customHeight="1">
      <c r="A1" s="106" t="s">
        <v>48</v>
      </c>
      <c r="B1" s="106"/>
      <c r="C1" s="106"/>
      <c r="D1" s="106"/>
      <c r="E1" s="106"/>
      <c r="F1" s="106"/>
      <c r="G1" s="106"/>
      <c r="H1" s="106"/>
      <c r="I1" s="106"/>
      <c r="J1" s="106"/>
      <c r="K1" s="106"/>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row>
    <row r="2" spans="1:59" s="2" customFormat="1" ht="30.95" customHeight="1">
      <c r="A2" s="106" t="s">
        <v>47</v>
      </c>
      <c r="B2" s="106"/>
      <c r="C2" s="106"/>
      <c r="D2" s="106"/>
      <c r="E2" s="106"/>
      <c r="F2" s="106"/>
      <c r="G2" s="106"/>
      <c r="H2" s="106"/>
      <c r="I2" s="106"/>
      <c r="J2" s="106"/>
      <c r="K2" s="106"/>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row>
    <row r="3" spans="1:59" s="2" customFormat="1" ht="30.95" customHeight="1">
      <c r="A3" s="107" t="s">
        <v>91</v>
      </c>
      <c r="B3" s="107"/>
      <c r="C3" s="107"/>
      <c r="D3" s="107"/>
      <c r="E3" s="107"/>
      <c r="F3" s="107"/>
      <c r="G3" s="107"/>
      <c r="H3" s="107"/>
      <c r="I3" s="107"/>
      <c r="J3" s="107"/>
      <c r="K3" s="107"/>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row>
    <row r="4" spans="1:59" ht="30.95" customHeight="1">
      <c r="A4" s="3"/>
      <c r="B4" s="4"/>
      <c r="C4" s="16"/>
      <c r="D4" s="27"/>
      <c r="E4" s="27"/>
      <c r="F4" s="27"/>
      <c r="G4" s="5"/>
      <c r="H4" s="5"/>
      <c r="I4" s="123" t="s">
        <v>0</v>
      </c>
      <c r="J4" s="123"/>
      <c r="K4" s="123"/>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row>
    <row r="5" spans="1:59" s="10" customFormat="1" ht="32.1" customHeight="1">
      <c r="A5" s="108" t="s">
        <v>1</v>
      </c>
      <c r="B5" s="109" t="s">
        <v>5</v>
      </c>
      <c r="C5" s="110" t="s">
        <v>18</v>
      </c>
      <c r="D5" s="124" t="s">
        <v>25</v>
      </c>
      <c r="E5" s="125"/>
      <c r="F5" s="121" t="s">
        <v>49</v>
      </c>
      <c r="G5" s="122"/>
      <c r="H5" s="122"/>
      <c r="I5" s="122"/>
      <c r="J5" s="122"/>
      <c r="K5" s="109" t="s">
        <v>2</v>
      </c>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row>
    <row r="6" spans="1:59" s="10" customFormat="1" ht="32.1" customHeight="1">
      <c r="A6" s="108"/>
      <c r="B6" s="109"/>
      <c r="C6" s="110"/>
      <c r="D6" s="126"/>
      <c r="E6" s="127"/>
      <c r="F6" s="119" t="s">
        <v>19</v>
      </c>
      <c r="G6" s="121" t="s">
        <v>20</v>
      </c>
      <c r="H6" s="122"/>
      <c r="I6" s="122"/>
      <c r="J6" s="122"/>
      <c r="K6" s="10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row>
    <row r="7" spans="1:59" s="10" customFormat="1" ht="32.1" customHeight="1">
      <c r="A7" s="108"/>
      <c r="B7" s="109"/>
      <c r="C7" s="110"/>
      <c r="D7" s="111" t="s">
        <v>19</v>
      </c>
      <c r="E7" s="111" t="s">
        <v>58</v>
      </c>
      <c r="F7" s="120"/>
      <c r="G7" s="111" t="s">
        <v>24</v>
      </c>
      <c r="H7" s="111" t="s">
        <v>20</v>
      </c>
      <c r="I7" s="111"/>
      <c r="J7" s="111" t="s">
        <v>88</v>
      </c>
      <c r="K7" s="10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row>
    <row r="8" spans="1:59" s="10" customFormat="1" ht="39.950000000000003" customHeight="1">
      <c r="A8" s="108"/>
      <c r="B8" s="109"/>
      <c r="C8" s="110"/>
      <c r="D8" s="111"/>
      <c r="E8" s="111"/>
      <c r="F8" s="131"/>
      <c r="G8" s="111"/>
      <c r="H8" s="33" t="s">
        <v>24</v>
      </c>
      <c r="I8" s="33" t="s">
        <v>21</v>
      </c>
      <c r="J8" s="111"/>
      <c r="K8" s="10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row>
    <row r="9" spans="1:59" s="10" customFormat="1" ht="30.95" customHeight="1">
      <c r="A9" s="35"/>
      <c r="B9" s="31" t="s">
        <v>3</v>
      </c>
      <c r="C9" s="32"/>
      <c r="D9" s="24">
        <f t="shared" ref="D9:J9" si="0">+D10+D16</f>
        <v>4663724.5559999999</v>
      </c>
      <c r="E9" s="24">
        <f t="shared" si="0"/>
        <v>4663724.5559999999</v>
      </c>
      <c r="F9" s="24">
        <f t="shared" si="0"/>
        <v>933577.33333333326</v>
      </c>
      <c r="G9" s="24">
        <f t="shared" si="0"/>
        <v>512356.99999999994</v>
      </c>
      <c r="H9" s="24">
        <f t="shared" si="0"/>
        <v>55000</v>
      </c>
      <c r="I9" s="24">
        <f t="shared" si="0"/>
        <v>457356.99999999994</v>
      </c>
      <c r="J9" s="24">
        <f t="shared" si="0"/>
        <v>421220.33333333331</v>
      </c>
      <c r="K9" s="29"/>
      <c r="L9" s="28"/>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row>
    <row r="10" spans="1:59" s="10" customFormat="1" ht="30.95" customHeight="1">
      <c r="A10" s="35" t="s">
        <v>53</v>
      </c>
      <c r="B10" s="29" t="s">
        <v>54</v>
      </c>
      <c r="C10" s="32"/>
      <c r="D10" s="24">
        <f t="shared" ref="D10:J10" si="1">+SUM(D11:D15)</f>
        <v>4663724.5559999999</v>
      </c>
      <c r="E10" s="24">
        <f t="shared" si="1"/>
        <v>4663724.5559999999</v>
      </c>
      <c r="F10" s="24">
        <f t="shared" si="1"/>
        <v>933577.33333333326</v>
      </c>
      <c r="G10" s="24">
        <f t="shared" si="1"/>
        <v>512356.99999999994</v>
      </c>
      <c r="H10" s="24">
        <f t="shared" si="1"/>
        <v>55000</v>
      </c>
      <c r="I10" s="24">
        <f t="shared" si="1"/>
        <v>457356.99999999994</v>
      </c>
      <c r="J10" s="24">
        <f t="shared" si="1"/>
        <v>421220.33333333331</v>
      </c>
      <c r="K10" s="29"/>
      <c r="L10" s="28"/>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row>
    <row r="11" spans="1:59" ht="39.950000000000003" customHeight="1">
      <c r="A11" s="18">
        <v>1</v>
      </c>
      <c r="B11" s="26" t="s">
        <v>84</v>
      </c>
      <c r="C11" s="67">
        <v>7678808</v>
      </c>
      <c r="D11" s="25">
        <v>1858500</v>
      </c>
      <c r="E11" s="25">
        <f>+D11</f>
        <v>1858500</v>
      </c>
      <c r="F11" s="25">
        <f>+G11+J11</f>
        <v>372189.22191999998</v>
      </c>
      <c r="G11" s="12">
        <f>+H11+I11</f>
        <v>372189.22191999998</v>
      </c>
      <c r="H11" s="12">
        <v>15000</v>
      </c>
      <c r="I11" s="12">
        <v>357189.22191999998</v>
      </c>
      <c r="J11" s="12"/>
      <c r="K11" s="34"/>
    </row>
    <row r="12" spans="1:59" ht="32.1" customHeight="1">
      <c r="A12" s="18">
        <f>+A11+1</f>
        <v>2</v>
      </c>
      <c r="B12" s="26" t="s">
        <v>7</v>
      </c>
      <c r="C12" s="51">
        <v>7545199</v>
      </c>
      <c r="D12" s="25">
        <v>955000</v>
      </c>
      <c r="E12" s="25">
        <f>+D12</f>
        <v>955000</v>
      </c>
      <c r="F12" s="25">
        <f t="shared" ref="F12:F15" si="2">+G12+J12</f>
        <v>267056.77807999996</v>
      </c>
      <c r="G12" s="12">
        <f t="shared" ref="G12:G15" si="3">+H12+I12</f>
        <v>102056.77807999996</v>
      </c>
      <c r="H12" s="12">
        <v>15000</v>
      </c>
      <c r="I12" s="12">
        <v>87056.77807999996</v>
      </c>
      <c r="J12" s="12">
        <v>165000</v>
      </c>
      <c r="K12" s="34"/>
    </row>
    <row r="13" spans="1:59" ht="39.950000000000003" customHeight="1">
      <c r="A13" s="18">
        <f t="shared" ref="A13:A15" si="4">+A12+1</f>
        <v>3</v>
      </c>
      <c r="B13" s="26" t="s">
        <v>85</v>
      </c>
      <c r="C13" s="65">
        <v>7593697</v>
      </c>
      <c r="D13" s="25">
        <v>232150</v>
      </c>
      <c r="E13" s="25">
        <f>+D13</f>
        <v>232150</v>
      </c>
      <c r="F13" s="25">
        <f t="shared" si="2"/>
        <v>53703.333333333299</v>
      </c>
      <c r="G13" s="12">
        <f t="shared" si="3"/>
        <v>23111</v>
      </c>
      <c r="H13" s="12">
        <v>10000</v>
      </c>
      <c r="I13" s="12">
        <v>13111</v>
      </c>
      <c r="J13" s="12">
        <v>30592.333333333303</v>
      </c>
      <c r="K13" s="34"/>
    </row>
    <row r="14" spans="1:59" ht="32.1" customHeight="1">
      <c r="A14" s="18">
        <f t="shared" si="4"/>
        <v>4</v>
      </c>
      <c r="B14" s="26" t="s">
        <v>86</v>
      </c>
      <c r="C14" s="53">
        <v>7582908</v>
      </c>
      <c r="D14" s="25">
        <v>768074.55599999998</v>
      </c>
      <c r="E14" s="25">
        <f>+D14</f>
        <v>768074.55599999998</v>
      </c>
      <c r="F14" s="25">
        <f t="shared" si="2"/>
        <v>60000</v>
      </c>
      <c r="G14" s="12">
        <f t="shared" si="3"/>
        <v>5000</v>
      </c>
      <c r="H14" s="12">
        <v>5000</v>
      </c>
      <c r="I14" s="12"/>
      <c r="J14" s="12">
        <v>55000</v>
      </c>
      <c r="K14" s="34"/>
    </row>
    <row r="15" spans="1:59" ht="39.950000000000003" customHeight="1">
      <c r="A15" s="18">
        <f t="shared" si="4"/>
        <v>5</v>
      </c>
      <c r="B15" s="26" t="s">
        <v>87</v>
      </c>
      <c r="C15" s="68">
        <v>7712573</v>
      </c>
      <c r="D15" s="25">
        <v>850000</v>
      </c>
      <c r="E15" s="25">
        <f>+D15</f>
        <v>850000</v>
      </c>
      <c r="F15" s="25">
        <f t="shared" si="2"/>
        <v>180628</v>
      </c>
      <c r="G15" s="12">
        <f t="shared" si="3"/>
        <v>10000</v>
      </c>
      <c r="H15" s="12">
        <v>10000</v>
      </c>
      <c r="I15" s="12"/>
      <c r="J15" s="12">
        <v>170628</v>
      </c>
      <c r="K15" s="34"/>
    </row>
    <row r="16" spans="1:59" s="43" customFormat="1" ht="30.95" customHeight="1">
      <c r="A16" s="56" t="s">
        <v>55</v>
      </c>
      <c r="B16" s="57" t="s">
        <v>56</v>
      </c>
      <c r="C16" s="58"/>
      <c r="D16" s="24">
        <f t="shared" ref="D16:J16" si="5">+SUM(D17:D17)</f>
        <v>0</v>
      </c>
      <c r="E16" s="24">
        <f t="shared" si="5"/>
        <v>0</v>
      </c>
      <c r="F16" s="24">
        <f t="shared" si="5"/>
        <v>0</v>
      </c>
      <c r="G16" s="24">
        <f t="shared" si="5"/>
        <v>0</v>
      </c>
      <c r="H16" s="24">
        <f t="shared" si="5"/>
        <v>0</v>
      </c>
      <c r="I16" s="24">
        <f t="shared" si="5"/>
        <v>0</v>
      </c>
      <c r="J16" s="24">
        <f t="shared" si="5"/>
        <v>0</v>
      </c>
      <c r="K16" s="34"/>
    </row>
    <row r="17" spans="1:11" ht="39.950000000000003" customHeight="1">
      <c r="A17" s="18">
        <v>1</v>
      </c>
      <c r="B17" s="20" t="s">
        <v>89</v>
      </c>
      <c r="C17" s="19"/>
      <c r="D17" s="12"/>
      <c r="E17" s="12"/>
      <c r="F17" s="25"/>
      <c r="G17" s="12"/>
      <c r="H17" s="12"/>
      <c r="I17" s="12"/>
      <c r="J17" s="12"/>
      <c r="K17" s="34" t="s">
        <v>67</v>
      </c>
    </row>
    <row r="18" spans="1:11" ht="21.75" customHeight="1"/>
    <row r="19" spans="1:11" ht="39.950000000000003" customHeight="1">
      <c r="A19" s="105" t="s">
        <v>90</v>
      </c>
      <c r="B19" s="105"/>
      <c r="C19" s="105"/>
      <c r="D19" s="105"/>
      <c r="E19" s="105"/>
      <c r="F19" s="105"/>
      <c r="G19" s="105"/>
      <c r="H19" s="105"/>
      <c r="I19" s="105"/>
      <c r="J19" s="105"/>
      <c r="K19" s="105"/>
    </row>
  </sheetData>
  <mergeCells count="18">
    <mergeCell ref="A1:K1"/>
    <mergeCell ref="A2:K2"/>
    <mergeCell ref="A3:K3"/>
    <mergeCell ref="I4:K4"/>
    <mergeCell ref="A5:A8"/>
    <mergeCell ref="B5:B8"/>
    <mergeCell ref="C5:C8"/>
    <mergeCell ref="D5:E6"/>
    <mergeCell ref="F5:J5"/>
    <mergeCell ref="K5:K8"/>
    <mergeCell ref="A19:K19"/>
    <mergeCell ref="F6:F8"/>
    <mergeCell ref="G6:J6"/>
    <mergeCell ref="D7:D8"/>
    <mergeCell ref="E7:E8"/>
    <mergeCell ref="G7:G8"/>
    <mergeCell ref="H7:I7"/>
    <mergeCell ref="J7:J8"/>
  </mergeCells>
  <printOptions horizontalCentered="1"/>
  <pageMargins left="0" right="0" top="0.75" bottom="0" header="0.75" footer="0"/>
  <pageSetup paperSize="9" scale="8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1"/>
  <sheetViews>
    <sheetView topLeftCell="A2" zoomScale="85" zoomScaleNormal="85" workbookViewId="0">
      <selection activeCell="I9" sqref="I9"/>
    </sheetView>
  </sheetViews>
  <sheetFormatPr defaultRowHeight="32.1" customHeight="1"/>
  <cols>
    <col min="1" max="1" width="6.7109375" style="13" customWidth="1"/>
    <col min="2" max="2" width="59" style="14" customWidth="1"/>
    <col min="3" max="3" width="9.7109375" style="17" customWidth="1"/>
    <col min="4" max="8" width="13.7109375" style="15" customWidth="1"/>
    <col min="9" max="9" width="22.85546875" style="14" customWidth="1"/>
    <col min="10" max="16384" width="9.140625" style="8"/>
  </cols>
  <sheetData>
    <row r="1" spans="1:57" s="2" customFormat="1" ht="32.1" customHeight="1">
      <c r="A1" s="106" t="s">
        <v>48</v>
      </c>
      <c r="B1" s="106"/>
      <c r="C1" s="106"/>
      <c r="D1" s="106"/>
      <c r="E1" s="106"/>
      <c r="F1" s="106"/>
      <c r="G1" s="106"/>
      <c r="H1" s="106"/>
      <c r="I1" s="106"/>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row>
    <row r="2" spans="1:57" s="2" customFormat="1" ht="32.1" customHeight="1">
      <c r="A2" s="106" t="s">
        <v>75</v>
      </c>
      <c r="B2" s="106"/>
      <c r="C2" s="106"/>
      <c r="D2" s="106"/>
      <c r="E2" s="106"/>
      <c r="F2" s="106"/>
      <c r="G2" s="106"/>
      <c r="H2" s="106"/>
      <c r="I2" s="106"/>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row>
    <row r="3" spans="1:57" s="2" customFormat="1" ht="32.1" customHeight="1">
      <c r="A3" s="107" t="s">
        <v>91</v>
      </c>
      <c r="B3" s="107"/>
      <c r="C3" s="107"/>
      <c r="D3" s="107"/>
      <c r="E3" s="107"/>
      <c r="F3" s="107"/>
      <c r="G3" s="107"/>
      <c r="H3" s="107"/>
      <c r="I3" s="107"/>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row>
    <row r="4" spans="1:57" ht="32.1" customHeight="1">
      <c r="A4" s="3"/>
      <c r="B4" s="4"/>
      <c r="C4" s="16"/>
      <c r="D4" s="27"/>
      <c r="E4" s="27"/>
      <c r="F4" s="123"/>
      <c r="G4" s="123"/>
      <c r="H4" s="123"/>
      <c r="I4" s="123"/>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row>
    <row r="5" spans="1:57" s="10" customFormat="1" ht="32.1" customHeight="1">
      <c r="A5" s="108" t="s">
        <v>1</v>
      </c>
      <c r="B5" s="109" t="s">
        <v>5</v>
      </c>
      <c r="C5" s="110" t="s">
        <v>18</v>
      </c>
      <c r="D5" s="124" t="s">
        <v>25</v>
      </c>
      <c r="E5" s="125"/>
      <c r="F5" s="122" t="s">
        <v>76</v>
      </c>
      <c r="G5" s="122"/>
      <c r="H5" s="129"/>
      <c r="I5" s="109" t="s">
        <v>2</v>
      </c>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row>
    <row r="6" spans="1:57" s="10" customFormat="1" ht="32.1" customHeight="1">
      <c r="A6" s="108"/>
      <c r="B6" s="109"/>
      <c r="C6" s="110"/>
      <c r="D6" s="111" t="s">
        <v>19</v>
      </c>
      <c r="E6" s="111" t="s">
        <v>58</v>
      </c>
      <c r="F6" s="111" t="s">
        <v>19</v>
      </c>
      <c r="G6" s="111" t="s">
        <v>20</v>
      </c>
      <c r="H6" s="111"/>
      <c r="I6" s="10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row>
    <row r="7" spans="1:57" s="10" customFormat="1" ht="39.950000000000003" customHeight="1">
      <c r="A7" s="108"/>
      <c r="B7" s="109"/>
      <c r="C7" s="110"/>
      <c r="D7" s="111"/>
      <c r="E7" s="111"/>
      <c r="F7" s="111"/>
      <c r="G7" s="33" t="s">
        <v>51</v>
      </c>
      <c r="H7" s="33" t="s">
        <v>52</v>
      </c>
      <c r="I7" s="10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row>
    <row r="8" spans="1:57" s="10" customFormat="1" ht="32.1" customHeight="1">
      <c r="A8" s="35"/>
      <c r="B8" s="31" t="s">
        <v>3</v>
      </c>
      <c r="C8" s="32"/>
      <c r="D8" s="24">
        <f>+SUM(D9:D11)</f>
        <v>581762</v>
      </c>
      <c r="E8" s="24">
        <f>+SUM(E9:E11)</f>
        <v>557800</v>
      </c>
      <c r="F8" s="24">
        <f>+SUM(F9:F11)</f>
        <v>60830</v>
      </c>
      <c r="G8" s="24">
        <f>+SUM(G9:G11)</f>
        <v>40830</v>
      </c>
      <c r="H8" s="24">
        <f>+SUM(H9:H11)</f>
        <v>20000</v>
      </c>
      <c r="I8" s="29"/>
      <c r="J8" s="28"/>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row>
    <row r="9" spans="1:57" ht="39.950000000000003" customHeight="1">
      <c r="A9" s="18">
        <v>1</v>
      </c>
      <c r="B9" s="20" t="s">
        <v>139</v>
      </c>
      <c r="C9" s="47">
        <v>7446520</v>
      </c>
      <c r="D9" s="25">
        <v>356800</v>
      </c>
      <c r="E9" s="25">
        <f>+D9</f>
        <v>356800</v>
      </c>
      <c r="F9" s="12">
        <f>+G9+H9</f>
        <v>34000</v>
      </c>
      <c r="G9" s="12">
        <v>34000</v>
      </c>
      <c r="H9" s="12"/>
      <c r="I9" s="34" t="s">
        <v>77</v>
      </c>
    </row>
    <row r="10" spans="1:57" ht="32.1" customHeight="1">
      <c r="A10" s="18">
        <f>+A9+1</f>
        <v>2</v>
      </c>
      <c r="B10" s="62" t="s">
        <v>78</v>
      </c>
      <c r="C10" s="47">
        <v>7552695</v>
      </c>
      <c r="D10" s="25">
        <v>83962</v>
      </c>
      <c r="E10" s="25">
        <v>60000</v>
      </c>
      <c r="F10" s="12">
        <f t="shared" ref="F10:F11" si="0">+G10+H10</f>
        <v>6830</v>
      </c>
      <c r="G10" s="12">
        <v>6830</v>
      </c>
      <c r="H10" s="12"/>
      <c r="I10" s="34"/>
    </row>
    <row r="11" spans="1:57" ht="39.950000000000003" customHeight="1">
      <c r="A11" s="18">
        <f t="shared" ref="A11" si="1">+A10+1</f>
        <v>3</v>
      </c>
      <c r="B11" s="20" t="s">
        <v>140</v>
      </c>
      <c r="C11" s="63">
        <v>7446520</v>
      </c>
      <c r="D11" s="25">
        <v>141000</v>
      </c>
      <c r="E11" s="25">
        <f>+D11</f>
        <v>141000</v>
      </c>
      <c r="F11" s="12">
        <f t="shared" si="0"/>
        <v>20000</v>
      </c>
      <c r="G11" s="12"/>
      <c r="H11" s="12">
        <v>20000</v>
      </c>
      <c r="I11" s="34"/>
    </row>
  </sheetData>
  <mergeCells count="14">
    <mergeCell ref="D6:D7"/>
    <mergeCell ref="E6:E7"/>
    <mergeCell ref="F6:F7"/>
    <mergeCell ref="G6:H6"/>
    <mergeCell ref="A1:I1"/>
    <mergeCell ref="A2:I2"/>
    <mergeCell ref="A3:I3"/>
    <mergeCell ref="F4:I4"/>
    <mergeCell ref="A5:A7"/>
    <mergeCell ref="B5:B7"/>
    <mergeCell ref="C5:C7"/>
    <mergeCell ref="D5:E5"/>
    <mergeCell ref="F5:H5"/>
    <mergeCell ref="I5:I7"/>
  </mergeCells>
  <printOptions horizontalCentered="1"/>
  <pageMargins left="0" right="0" top="0.75" bottom="0.25" header="0.75" footer="0.25"/>
  <pageSetup paperSize="9" scale="8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8"/>
  <sheetViews>
    <sheetView zoomScale="85" zoomScaleNormal="85" workbookViewId="0">
      <selection activeCell="F5" sqref="F5:F6"/>
    </sheetView>
  </sheetViews>
  <sheetFormatPr defaultRowHeight="32.1" customHeight="1"/>
  <cols>
    <col min="1" max="1" width="6.28515625" style="13" customWidth="1"/>
    <col min="2" max="2" width="66.7109375" style="14" customWidth="1"/>
    <col min="3" max="3" width="11.7109375" style="17" customWidth="1"/>
    <col min="4" max="5" width="13.7109375" style="14" customWidth="1"/>
    <col min="6" max="6" width="13.7109375" style="15" customWidth="1"/>
    <col min="7" max="7" width="29" style="14" customWidth="1"/>
    <col min="8" max="16384" width="9.140625" style="8"/>
  </cols>
  <sheetData>
    <row r="1" spans="1:55" s="2" customFormat="1" ht="32.1" customHeight="1">
      <c r="A1" s="106" t="s">
        <v>48</v>
      </c>
      <c r="B1" s="106"/>
      <c r="C1" s="106"/>
      <c r="D1" s="106"/>
      <c r="E1" s="106"/>
      <c r="F1" s="106"/>
      <c r="G1" s="106"/>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row>
    <row r="2" spans="1:55" s="2" customFormat="1" ht="32.1" customHeight="1">
      <c r="A2" s="106" t="s">
        <v>11</v>
      </c>
      <c r="B2" s="106"/>
      <c r="C2" s="106"/>
      <c r="D2" s="106"/>
      <c r="E2" s="106"/>
      <c r="F2" s="106"/>
      <c r="G2" s="106"/>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row>
    <row r="3" spans="1:55" s="2" customFormat="1" ht="32.1" customHeight="1">
      <c r="A3" s="107" t="s">
        <v>91</v>
      </c>
      <c r="B3" s="107"/>
      <c r="C3" s="107"/>
      <c r="D3" s="107"/>
      <c r="E3" s="107"/>
      <c r="F3" s="107"/>
      <c r="G3" s="107"/>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row>
    <row r="4" spans="1:55" ht="32.1" customHeight="1">
      <c r="A4" s="3"/>
      <c r="B4" s="4"/>
      <c r="C4" s="16"/>
      <c r="D4" s="4"/>
      <c r="E4" s="4"/>
      <c r="F4" s="5"/>
      <c r="G4" s="36" t="s">
        <v>0</v>
      </c>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row>
    <row r="5" spans="1:55" s="10" customFormat="1" ht="32.1" customHeight="1">
      <c r="A5" s="108" t="s">
        <v>1</v>
      </c>
      <c r="B5" s="109" t="s">
        <v>5</v>
      </c>
      <c r="C5" s="110" t="s">
        <v>18</v>
      </c>
      <c r="D5" s="109" t="s">
        <v>25</v>
      </c>
      <c r="E5" s="109"/>
      <c r="F5" s="111" t="s">
        <v>74</v>
      </c>
      <c r="G5" s="109" t="s">
        <v>2</v>
      </c>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row>
    <row r="6" spans="1:55" s="10" customFormat="1" ht="51.95" customHeight="1">
      <c r="A6" s="108"/>
      <c r="B6" s="109"/>
      <c r="C6" s="110"/>
      <c r="D6" s="31" t="s">
        <v>19</v>
      </c>
      <c r="E6" s="31" t="s">
        <v>58</v>
      </c>
      <c r="F6" s="111"/>
      <c r="G6" s="10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row>
    <row r="7" spans="1:55" s="10" customFormat="1" ht="32.1" customHeight="1">
      <c r="A7" s="35"/>
      <c r="B7" s="31" t="s">
        <v>3</v>
      </c>
      <c r="C7" s="32"/>
      <c r="D7" s="24">
        <f>+D8</f>
        <v>230000</v>
      </c>
      <c r="E7" s="24">
        <f>+E8</f>
        <v>49369</v>
      </c>
      <c r="F7" s="33">
        <f>+F8</f>
        <v>10000</v>
      </c>
      <c r="G7" s="31"/>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row>
    <row r="8" spans="1:55" ht="32.1" customHeight="1">
      <c r="A8" s="18">
        <v>1</v>
      </c>
      <c r="B8" s="34" t="s">
        <v>73</v>
      </c>
      <c r="C8" s="61">
        <v>7635286</v>
      </c>
      <c r="D8" s="12">
        <v>230000</v>
      </c>
      <c r="E8" s="25">
        <v>49369</v>
      </c>
      <c r="F8" s="25">
        <v>10000</v>
      </c>
      <c r="G8" s="34"/>
    </row>
  </sheetData>
  <mergeCells count="9">
    <mergeCell ref="A1:G1"/>
    <mergeCell ref="A2:G2"/>
    <mergeCell ref="A3:G3"/>
    <mergeCell ref="A5:A6"/>
    <mergeCell ref="B5:B6"/>
    <mergeCell ref="C5:C6"/>
    <mergeCell ref="D5:E5"/>
    <mergeCell ref="F5:F6"/>
    <mergeCell ref="G5:G6"/>
  </mergeCells>
  <printOptions horizontalCentered="1"/>
  <pageMargins left="0" right="0" top="0.75" bottom="0.25" header="0.75" footer="0.25"/>
  <pageSetup paperSize="9" scale="9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2"/>
  <sheetViews>
    <sheetView zoomScale="85" zoomScaleNormal="85" workbookViewId="0">
      <selection activeCell="A4" sqref="A4"/>
    </sheetView>
  </sheetViews>
  <sheetFormatPr defaultRowHeight="32.1" customHeight="1"/>
  <cols>
    <col min="1" max="1" width="6.7109375" style="13" customWidth="1"/>
    <col min="2" max="2" width="66.7109375" style="14" customWidth="1"/>
    <col min="3" max="3" width="11.7109375" style="17" customWidth="1"/>
    <col min="4" max="5" width="13.7109375" style="14" customWidth="1"/>
    <col min="6" max="6" width="13.7109375" style="15" customWidth="1"/>
    <col min="7" max="7" width="29" style="14" customWidth="1"/>
    <col min="8" max="16384" width="9.140625" style="8"/>
  </cols>
  <sheetData>
    <row r="1" spans="1:55" s="2" customFormat="1" ht="32.1" customHeight="1">
      <c r="A1" s="106" t="s">
        <v>48</v>
      </c>
      <c r="B1" s="106"/>
      <c r="C1" s="106"/>
      <c r="D1" s="106"/>
      <c r="E1" s="106"/>
      <c r="F1" s="106"/>
      <c r="G1" s="106"/>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row>
    <row r="2" spans="1:55" s="2" customFormat="1" ht="32.1" customHeight="1">
      <c r="A2" s="106" t="s">
        <v>4</v>
      </c>
      <c r="B2" s="106"/>
      <c r="C2" s="106"/>
      <c r="D2" s="106"/>
      <c r="E2" s="106"/>
      <c r="F2" s="106"/>
      <c r="G2" s="106"/>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row>
    <row r="3" spans="1:55" s="2" customFormat="1" ht="32.1" customHeight="1">
      <c r="A3" s="107" t="s">
        <v>91</v>
      </c>
      <c r="B3" s="107"/>
      <c r="C3" s="107"/>
      <c r="D3" s="107"/>
      <c r="E3" s="107"/>
      <c r="F3" s="107"/>
      <c r="G3" s="107"/>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row>
    <row r="4" spans="1:55" ht="32.1" customHeight="1">
      <c r="A4" s="3"/>
      <c r="B4" s="4"/>
      <c r="C4" s="16"/>
      <c r="D4" s="4"/>
      <c r="E4" s="4"/>
      <c r="F4" s="5"/>
      <c r="G4" s="6" t="s">
        <v>0</v>
      </c>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row>
    <row r="5" spans="1:55" s="10" customFormat="1" ht="32.1" customHeight="1">
      <c r="A5" s="108" t="s">
        <v>1</v>
      </c>
      <c r="B5" s="109" t="s">
        <v>5</v>
      </c>
      <c r="C5" s="110" t="s">
        <v>18</v>
      </c>
      <c r="D5" s="109" t="s">
        <v>25</v>
      </c>
      <c r="E5" s="109"/>
      <c r="F5" s="111" t="s">
        <v>74</v>
      </c>
      <c r="G5" s="109" t="s">
        <v>2</v>
      </c>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row>
    <row r="6" spans="1:55" s="10" customFormat="1" ht="51.95" customHeight="1">
      <c r="A6" s="108"/>
      <c r="B6" s="109"/>
      <c r="C6" s="110"/>
      <c r="D6" s="31" t="s">
        <v>19</v>
      </c>
      <c r="E6" s="31" t="s">
        <v>58</v>
      </c>
      <c r="F6" s="111"/>
      <c r="G6" s="10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row>
    <row r="7" spans="1:55" s="10" customFormat="1" ht="32.1" customHeight="1">
      <c r="A7" s="35"/>
      <c r="B7" s="31" t="s">
        <v>3</v>
      </c>
      <c r="C7" s="32"/>
      <c r="D7" s="24">
        <f>+SUM(D8:D12)</f>
        <v>1052785.2660000001</v>
      </c>
      <c r="E7" s="24">
        <f t="shared" ref="E7:F7" si="0">+SUM(E8:E12)</f>
        <v>530348.49899999995</v>
      </c>
      <c r="F7" s="24">
        <f t="shared" si="0"/>
        <v>132593</v>
      </c>
      <c r="G7" s="31"/>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row>
    <row r="8" spans="1:55" ht="32.1" customHeight="1">
      <c r="A8" s="18">
        <v>1</v>
      </c>
      <c r="B8" s="20" t="s">
        <v>68</v>
      </c>
      <c r="C8" s="59" t="s">
        <v>71</v>
      </c>
      <c r="D8" s="25">
        <v>193724.76699999999</v>
      </c>
      <c r="E8" s="25">
        <v>70000</v>
      </c>
      <c r="F8" s="25">
        <v>15000</v>
      </c>
      <c r="G8" s="34"/>
    </row>
    <row r="9" spans="1:55" ht="32.1" customHeight="1">
      <c r="A9" s="18">
        <f>+A8+1</f>
        <v>2</v>
      </c>
      <c r="B9" s="20" t="s">
        <v>69</v>
      </c>
      <c r="C9" s="60">
        <v>7537791</v>
      </c>
      <c r="D9" s="25">
        <v>268297</v>
      </c>
      <c r="E9" s="25">
        <v>150000</v>
      </c>
      <c r="F9" s="25">
        <v>26000</v>
      </c>
      <c r="G9" s="34"/>
    </row>
    <row r="10" spans="1:55" ht="32.1" customHeight="1">
      <c r="A10" s="18">
        <f>+A9+1</f>
        <v>3</v>
      </c>
      <c r="B10" s="20" t="s">
        <v>70</v>
      </c>
      <c r="C10" s="59">
        <v>7543323</v>
      </c>
      <c r="D10" s="25">
        <v>185773</v>
      </c>
      <c r="E10" s="25">
        <v>110000</v>
      </c>
      <c r="F10" s="25">
        <v>19000</v>
      </c>
      <c r="G10" s="34" t="s">
        <v>72</v>
      </c>
    </row>
    <row r="11" spans="1:55" ht="32.1" customHeight="1">
      <c r="A11" s="18">
        <f t="shared" ref="A11:A12" si="1">+A10+1</f>
        <v>4</v>
      </c>
      <c r="B11" s="64" t="s">
        <v>82</v>
      </c>
      <c r="C11" s="65">
        <v>7000733</v>
      </c>
      <c r="D11" s="30">
        <v>285523</v>
      </c>
      <c r="E11" s="30">
        <v>80881</v>
      </c>
      <c r="F11" s="66">
        <v>62593</v>
      </c>
      <c r="G11" s="34" t="s">
        <v>83</v>
      </c>
    </row>
    <row r="12" spans="1:55" ht="39.950000000000003" customHeight="1">
      <c r="A12" s="18">
        <f t="shared" si="1"/>
        <v>5</v>
      </c>
      <c r="B12" s="26" t="s">
        <v>79</v>
      </c>
      <c r="C12" s="59" t="s">
        <v>80</v>
      </c>
      <c r="D12" s="25">
        <v>119467.499</v>
      </c>
      <c r="E12" s="25">
        <f>D12</f>
        <v>119467.499</v>
      </c>
      <c r="F12" s="12">
        <v>10000</v>
      </c>
      <c r="G12" s="34" t="s">
        <v>81</v>
      </c>
    </row>
  </sheetData>
  <mergeCells count="9">
    <mergeCell ref="A1:G1"/>
    <mergeCell ref="A2:G2"/>
    <mergeCell ref="A3:G3"/>
    <mergeCell ref="A5:A6"/>
    <mergeCell ref="B5:B6"/>
    <mergeCell ref="D5:E5"/>
    <mergeCell ref="F5:F6"/>
    <mergeCell ref="G5:G6"/>
    <mergeCell ref="C5:C6"/>
  </mergeCells>
  <printOptions horizontalCentered="1"/>
  <pageMargins left="0" right="0" top="0.75" bottom="0.25" header="0.75" footer="0.25"/>
  <pageSetup paperSize="9" scale="9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9"/>
  <sheetViews>
    <sheetView topLeftCell="A28" zoomScale="85" zoomScaleNormal="85" workbookViewId="0">
      <selection activeCell="O35" sqref="O35"/>
    </sheetView>
  </sheetViews>
  <sheetFormatPr defaultRowHeight="32.1" customHeight="1"/>
  <cols>
    <col min="1" max="1" width="6.7109375" style="13" customWidth="1"/>
    <col min="2" max="2" width="34.28515625" style="14" customWidth="1"/>
    <col min="3" max="3" width="9.7109375" style="17" customWidth="1"/>
    <col min="4" max="12" width="11.7109375" style="15" customWidth="1"/>
    <col min="13" max="13" width="13" style="14" customWidth="1"/>
    <col min="14" max="16384" width="9.140625" style="8"/>
  </cols>
  <sheetData>
    <row r="1" spans="1:61" s="2" customFormat="1" ht="32.1" customHeight="1">
      <c r="A1" s="106" t="s">
        <v>48</v>
      </c>
      <c r="B1" s="106"/>
      <c r="C1" s="106"/>
      <c r="D1" s="106"/>
      <c r="E1" s="106"/>
      <c r="F1" s="106"/>
      <c r="G1" s="106"/>
      <c r="H1" s="106"/>
      <c r="I1" s="106"/>
      <c r="J1" s="106"/>
      <c r="K1" s="106"/>
      <c r="L1" s="106"/>
      <c r="M1" s="106"/>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2" customFormat="1" ht="32.1" customHeight="1">
      <c r="A2" s="106" t="s">
        <v>9</v>
      </c>
      <c r="B2" s="106"/>
      <c r="C2" s="106"/>
      <c r="D2" s="106"/>
      <c r="E2" s="106"/>
      <c r="F2" s="106"/>
      <c r="G2" s="106"/>
      <c r="H2" s="106"/>
      <c r="I2" s="106"/>
      <c r="J2" s="106"/>
      <c r="K2" s="106"/>
      <c r="L2" s="106"/>
      <c r="M2" s="106"/>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row>
    <row r="3" spans="1:61" s="2" customFormat="1" ht="32.1" customHeight="1">
      <c r="A3" s="107" t="s">
        <v>91</v>
      </c>
      <c r="B3" s="107"/>
      <c r="C3" s="107"/>
      <c r="D3" s="107"/>
      <c r="E3" s="107"/>
      <c r="F3" s="107"/>
      <c r="G3" s="107"/>
      <c r="H3" s="107"/>
      <c r="I3" s="107"/>
      <c r="J3" s="107"/>
      <c r="K3" s="107"/>
      <c r="L3" s="107"/>
      <c r="M3" s="107"/>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row>
    <row r="4" spans="1:61" ht="32.1" customHeight="1">
      <c r="A4" s="3"/>
      <c r="B4" s="4"/>
      <c r="C4" s="16"/>
      <c r="D4" s="27"/>
      <c r="E4" s="27"/>
      <c r="F4" s="27"/>
      <c r="G4" s="5"/>
      <c r="H4" s="5"/>
      <c r="I4" s="123" t="s">
        <v>0</v>
      </c>
      <c r="J4" s="123"/>
      <c r="K4" s="123"/>
      <c r="L4" s="123"/>
      <c r="M4" s="123"/>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row>
    <row r="5" spans="1:61" s="10" customFormat="1" ht="32.1" customHeight="1">
      <c r="A5" s="108" t="s">
        <v>1</v>
      </c>
      <c r="B5" s="109" t="s">
        <v>5</v>
      </c>
      <c r="C5" s="110" t="s">
        <v>18</v>
      </c>
      <c r="D5" s="124" t="s">
        <v>25</v>
      </c>
      <c r="E5" s="125"/>
      <c r="F5" s="121" t="s">
        <v>49</v>
      </c>
      <c r="G5" s="122"/>
      <c r="H5" s="122"/>
      <c r="I5" s="122"/>
      <c r="J5" s="122"/>
      <c r="K5" s="122"/>
      <c r="L5" s="129"/>
      <c r="M5" s="109" t="s">
        <v>2</v>
      </c>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row>
    <row r="6" spans="1:61" s="10" customFormat="1" ht="32.1" customHeight="1">
      <c r="A6" s="108"/>
      <c r="B6" s="109"/>
      <c r="C6" s="110"/>
      <c r="D6" s="126"/>
      <c r="E6" s="127"/>
      <c r="F6" s="119" t="s">
        <v>19</v>
      </c>
      <c r="G6" s="121" t="s">
        <v>20</v>
      </c>
      <c r="H6" s="122"/>
      <c r="I6" s="122"/>
      <c r="J6" s="122"/>
      <c r="K6" s="122"/>
      <c r="L6" s="129"/>
      <c r="M6" s="10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row>
    <row r="7" spans="1:61" s="10" customFormat="1" ht="32.1" customHeight="1">
      <c r="A7" s="108"/>
      <c r="B7" s="109"/>
      <c r="C7" s="110"/>
      <c r="D7" s="111" t="s">
        <v>19</v>
      </c>
      <c r="E7" s="111" t="s">
        <v>58</v>
      </c>
      <c r="F7" s="120"/>
      <c r="G7" s="111" t="s">
        <v>24</v>
      </c>
      <c r="H7" s="111" t="s">
        <v>20</v>
      </c>
      <c r="I7" s="111"/>
      <c r="J7" s="111" t="s">
        <v>50</v>
      </c>
      <c r="K7" s="111" t="s">
        <v>20</v>
      </c>
      <c r="L7" s="111"/>
      <c r="M7" s="10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row>
    <row r="8" spans="1:61" s="10" customFormat="1" ht="39.950000000000003" customHeight="1">
      <c r="A8" s="108"/>
      <c r="B8" s="109"/>
      <c r="C8" s="110"/>
      <c r="D8" s="111"/>
      <c r="E8" s="111"/>
      <c r="F8" s="131"/>
      <c r="G8" s="111"/>
      <c r="H8" s="21" t="s">
        <v>24</v>
      </c>
      <c r="I8" s="21" t="s">
        <v>21</v>
      </c>
      <c r="J8" s="111"/>
      <c r="K8" s="33" t="s">
        <v>51</v>
      </c>
      <c r="L8" s="33" t="s">
        <v>52</v>
      </c>
      <c r="M8" s="10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row>
    <row r="9" spans="1:61" s="10" customFormat="1" ht="32.1" customHeight="1">
      <c r="A9" s="23"/>
      <c r="B9" s="22" t="s">
        <v>3</v>
      </c>
      <c r="C9" s="32"/>
      <c r="D9" s="24">
        <f>+D10+D28</f>
        <v>2086795</v>
      </c>
      <c r="E9" s="24">
        <f t="shared" ref="E9:L9" si="0">+E10+E28</f>
        <v>1750853</v>
      </c>
      <c r="F9" s="24">
        <f t="shared" si="0"/>
        <v>383442</v>
      </c>
      <c r="G9" s="24">
        <f t="shared" si="0"/>
        <v>139646</v>
      </c>
      <c r="H9" s="24">
        <f t="shared" si="0"/>
        <v>53603</v>
      </c>
      <c r="I9" s="24">
        <f t="shared" si="0"/>
        <v>86043</v>
      </c>
      <c r="J9" s="24">
        <f t="shared" si="0"/>
        <v>243796</v>
      </c>
      <c r="K9" s="24">
        <f t="shared" si="0"/>
        <v>33500</v>
      </c>
      <c r="L9" s="24">
        <f t="shared" si="0"/>
        <v>210296</v>
      </c>
      <c r="M9" s="29"/>
      <c r="N9" s="28"/>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row>
    <row r="10" spans="1:61" s="10" customFormat="1" ht="32.1" customHeight="1">
      <c r="A10" s="35" t="s">
        <v>53</v>
      </c>
      <c r="B10" s="29" t="s">
        <v>54</v>
      </c>
      <c r="C10" s="32"/>
      <c r="D10" s="24">
        <f>+SUM(D11:D27)</f>
        <v>2080795</v>
      </c>
      <c r="E10" s="24">
        <f t="shared" ref="E10:L10" si="1">+SUM(E11:E27)</f>
        <v>1744853</v>
      </c>
      <c r="F10" s="24">
        <f t="shared" si="1"/>
        <v>383442</v>
      </c>
      <c r="G10" s="24">
        <f t="shared" si="1"/>
        <v>139646</v>
      </c>
      <c r="H10" s="24">
        <f t="shared" si="1"/>
        <v>53603</v>
      </c>
      <c r="I10" s="24">
        <f t="shared" si="1"/>
        <v>86043</v>
      </c>
      <c r="J10" s="24">
        <f t="shared" si="1"/>
        <v>243796</v>
      </c>
      <c r="K10" s="24">
        <f t="shared" si="1"/>
        <v>33500</v>
      </c>
      <c r="L10" s="24">
        <f t="shared" si="1"/>
        <v>210296</v>
      </c>
      <c r="M10" s="29"/>
      <c r="N10" s="28"/>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row>
    <row r="11" spans="1:61" ht="39.950000000000003" customHeight="1">
      <c r="A11" s="18">
        <v>1</v>
      </c>
      <c r="B11" s="44" t="s">
        <v>27</v>
      </c>
      <c r="C11" s="46">
        <v>7731687</v>
      </c>
      <c r="D11" s="25">
        <v>19888</v>
      </c>
      <c r="E11" s="25">
        <f>+D11</f>
        <v>19888</v>
      </c>
      <c r="F11" s="25">
        <f>+G11+J11</f>
        <v>4000</v>
      </c>
      <c r="G11" s="12">
        <f>+H11+I11</f>
        <v>4000</v>
      </c>
      <c r="H11" s="12">
        <v>4000</v>
      </c>
      <c r="I11" s="12"/>
      <c r="J11" s="12">
        <f>+K11+L11</f>
        <v>0</v>
      </c>
      <c r="K11" s="12"/>
      <c r="L11" s="12"/>
      <c r="M11" s="11"/>
    </row>
    <row r="12" spans="1:61" ht="39.950000000000003" customHeight="1">
      <c r="A12" s="18">
        <f>+A11+1</f>
        <v>2</v>
      </c>
      <c r="B12" s="44" t="s">
        <v>28</v>
      </c>
      <c r="C12" s="46">
        <v>7731739</v>
      </c>
      <c r="D12" s="25">
        <v>29971</v>
      </c>
      <c r="E12" s="25">
        <f>+D12</f>
        <v>29971</v>
      </c>
      <c r="F12" s="25">
        <f t="shared" ref="F12:F27" si="2">+G12+J12</f>
        <v>5000</v>
      </c>
      <c r="G12" s="12">
        <f t="shared" ref="G12:G27" si="3">+H12+I12</f>
        <v>5000</v>
      </c>
      <c r="H12" s="12">
        <v>5000</v>
      </c>
      <c r="I12" s="12"/>
      <c r="J12" s="12">
        <f t="shared" ref="J12:J27" si="4">+K12+L12</f>
        <v>0</v>
      </c>
      <c r="K12" s="12"/>
      <c r="L12" s="12"/>
      <c r="M12" s="34"/>
    </row>
    <row r="13" spans="1:61" ht="39.950000000000003" customHeight="1">
      <c r="A13" s="18">
        <f t="shared" ref="A13:A14" si="5">+A12+1</f>
        <v>3</v>
      </c>
      <c r="B13" s="44" t="s">
        <v>29</v>
      </c>
      <c r="C13" s="46">
        <v>7731686</v>
      </c>
      <c r="D13" s="25">
        <v>2837</v>
      </c>
      <c r="E13" s="25">
        <f>+D13</f>
        <v>2837</v>
      </c>
      <c r="F13" s="25">
        <f t="shared" si="2"/>
        <v>1000</v>
      </c>
      <c r="G13" s="12">
        <f t="shared" si="3"/>
        <v>1000</v>
      </c>
      <c r="H13" s="12">
        <v>1000</v>
      </c>
      <c r="I13" s="12"/>
      <c r="J13" s="12">
        <f t="shared" si="4"/>
        <v>0</v>
      </c>
      <c r="K13" s="12"/>
      <c r="L13" s="12"/>
      <c r="M13" s="34"/>
    </row>
    <row r="14" spans="1:61" ht="39.950000000000003" customHeight="1">
      <c r="A14" s="18">
        <f t="shared" si="5"/>
        <v>4</v>
      </c>
      <c r="B14" s="20" t="s">
        <v>30</v>
      </c>
      <c r="C14" s="46">
        <v>7775284</v>
      </c>
      <c r="D14" s="25">
        <v>6000</v>
      </c>
      <c r="E14" s="25">
        <v>6000</v>
      </c>
      <c r="F14" s="25">
        <f t="shared" si="2"/>
        <v>2000</v>
      </c>
      <c r="G14" s="12">
        <f t="shared" si="3"/>
        <v>2000</v>
      </c>
      <c r="H14" s="12">
        <v>2000</v>
      </c>
      <c r="I14" s="12"/>
      <c r="J14" s="12">
        <f t="shared" si="4"/>
        <v>0</v>
      </c>
      <c r="K14" s="12"/>
      <c r="L14" s="12"/>
      <c r="M14" s="34"/>
    </row>
    <row r="15" spans="1:61" ht="39.950000000000003" customHeight="1">
      <c r="A15" s="18">
        <f t="shared" ref="A15:A27" si="6">+A14+1</f>
        <v>5</v>
      </c>
      <c r="B15" s="20" t="s">
        <v>31</v>
      </c>
      <c r="C15" s="46">
        <v>7784271</v>
      </c>
      <c r="D15" s="25">
        <v>9983</v>
      </c>
      <c r="E15" s="25">
        <f>+D15</f>
        <v>9983</v>
      </c>
      <c r="F15" s="25">
        <f t="shared" si="2"/>
        <v>4000</v>
      </c>
      <c r="G15" s="12">
        <f t="shared" si="3"/>
        <v>4000</v>
      </c>
      <c r="H15" s="12">
        <v>4000</v>
      </c>
      <c r="I15" s="12"/>
      <c r="J15" s="12">
        <f t="shared" si="4"/>
        <v>0</v>
      </c>
      <c r="K15" s="12"/>
      <c r="L15" s="12"/>
      <c r="M15" s="34"/>
    </row>
    <row r="16" spans="1:61" ht="39.950000000000003" customHeight="1">
      <c r="A16" s="18">
        <f t="shared" si="6"/>
        <v>6</v>
      </c>
      <c r="B16" s="20" t="s">
        <v>32</v>
      </c>
      <c r="C16" s="46">
        <v>7775935</v>
      </c>
      <c r="D16" s="25">
        <v>6981</v>
      </c>
      <c r="E16" s="25">
        <f>+D16</f>
        <v>6981</v>
      </c>
      <c r="F16" s="25">
        <f t="shared" si="2"/>
        <v>3000</v>
      </c>
      <c r="G16" s="12">
        <f t="shared" si="3"/>
        <v>3000</v>
      </c>
      <c r="H16" s="12">
        <v>3000</v>
      </c>
      <c r="I16" s="12"/>
      <c r="J16" s="12">
        <f t="shared" si="4"/>
        <v>0</v>
      </c>
      <c r="K16" s="12"/>
      <c r="L16" s="12"/>
      <c r="M16" s="34"/>
    </row>
    <row r="17" spans="1:13" ht="39.950000000000003" customHeight="1">
      <c r="A17" s="18">
        <f t="shared" si="6"/>
        <v>7</v>
      </c>
      <c r="B17" s="20" t="s">
        <v>33</v>
      </c>
      <c r="C17" s="46">
        <v>7778511</v>
      </c>
      <c r="D17" s="25">
        <f>+E17</f>
        <v>29890</v>
      </c>
      <c r="E17" s="25">
        <v>29890</v>
      </c>
      <c r="F17" s="25">
        <f t="shared" si="2"/>
        <v>8000</v>
      </c>
      <c r="G17" s="12">
        <f t="shared" si="3"/>
        <v>8000</v>
      </c>
      <c r="H17" s="12">
        <v>8000</v>
      </c>
      <c r="I17" s="12"/>
      <c r="J17" s="12">
        <f t="shared" si="4"/>
        <v>0</v>
      </c>
      <c r="K17" s="12"/>
      <c r="L17" s="12"/>
      <c r="M17" s="55"/>
    </row>
    <row r="18" spans="1:13" ht="39.950000000000003" customHeight="1">
      <c r="A18" s="18">
        <f t="shared" si="6"/>
        <v>8</v>
      </c>
      <c r="B18" s="45" t="s">
        <v>34</v>
      </c>
      <c r="C18" s="46">
        <v>7775934</v>
      </c>
      <c r="D18" s="25">
        <v>6357</v>
      </c>
      <c r="E18" s="25">
        <f t="shared" ref="E18:E19" si="7">+D18</f>
        <v>6357</v>
      </c>
      <c r="F18" s="25">
        <f t="shared" si="2"/>
        <v>2000</v>
      </c>
      <c r="G18" s="12">
        <f t="shared" si="3"/>
        <v>2000</v>
      </c>
      <c r="H18" s="12">
        <v>2000</v>
      </c>
      <c r="I18" s="12"/>
      <c r="J18" s="12">
        <f t="shared" si="4"/>
        <v>0</v>
      </c>
      <c r="K18" s="12"/>
      <c r="L18" s="12"/>
      <c r="M18" s="55"/>
    </row>
    <row r="19" spans="1:13" ht="39.950000000000003" customHeight="1">
      <c r="A19" s="18">
        <f t="shared" si="6"/>
        <v>9</v>
      </c>
      <c r="B19" s="45" t="s">
        <v>35</v>
      </c>
      <c r="C19" s="46">
        <v>7776084</v>
      </c>
      <c r="D19" s="25">
        <v>11824</v>
      </c>
      <c r="E19" s="25">
        <f t="shared" si="7"/>
        <v>11824</v>
      </c>
      <c r="F19" s="25">
        <f t="shared" si="2"/>
        <v>4000</v>
      </c>
      <c r="G19" s="12">
        <f t="shared" si="3"/>
        <v>4000</v>
      </c>
      <c r="H19" s="12">
        <v>4000</v>
      </c>
      <c r="I19" s="12"/>
      <c r="J19" s="12">
        <f t="shared" si="4"/>
        <v>0</v>
      </c>
      <c r="K19" s="12"/>
      <c r="L19" s="12"/>
      <c r="M19" s="55"/>
    </row>
    <row r="20" spans="1:13" ht="39.950000000000003" customHeight="1">
      <c r="A20" s="18">
        <f t="shared" si="6"/>
        <v>10</v>
      </c>
      <c r="B20" s="45" t="s">
        <v>36</v>
      </c>
      <c r="C20" s="46">
        <v>7775579</v>
      </c>
      <c r="D20" s="25">
        <v>5959</v>
      </c>
      <c r="E20" s="25">
        <f t="shared" ref="E20:E25" si="8">+D20</f>
        <v>5959</v>
      </c>
      <c r="F20" s="25">
        <f t="shared" si="2"/>
        <v>2000</v>
      </c>
      <c r="G20" s="12">
        <f t="shared" si="3"/>
        <v>2000</v>
      </c>
      <c r="H20" s="12">
        <v>2000</v>
      </c>
      <c r="I20" s="12"/>
      <c r="J20" s="12">
        <f t="shared" si="4"/>
        <v>0</v>
      </c>
      <c r="K20" s="12"/>
      <c r="L20" s="12"/>
      <c r="M20" s="55"/>
    </row>
    <row r="21" spans="1:13" ht="32.1" customHeight="1">
      <c r="A21" s="18">
        <f t="shared" si="6"/>
        <v>11</v>
      </c>
      <c r="B21" s="20" t="s">
        <v>59</v>
      </c>
      <c r="C21" s="47">
        <v>7383743</v>
      </c>
      <c r="D21" s="12">
        <v>823270</v>
      </c>
      <c r="E21" s="12">
        <f t="shared" si="8"/>
        <v>823270</v>
      </c>
      <c r="F21" s="25">
        <f t="shared" si="2"/>
        <v>25500</v>
      </c>
      <c r="G21" s="12">
        <f t="shared" si="3"/>
        <v>0</v>
      </c>
      <c r="H21" s="12"/>
      <c r="I21" s="12"/>
      <c r="J21" s="12">
        <f t="shared" si="4"/>
        <v>25500</v>
      </c>
      <c r="K21" s="12">
        <v>25500</v>
      </c>
      <c r="L21" s="12"/>
      <c r="M21" s="55"/>
    </row>
    <row r="22" spans="1:13" ht="39.950000000000003" customHeight="1">
      <c r="A22" s="18">
        <f t="shared" si="6"/>
        <v>12</v>
      </c>
      <c r="B22" s="26" t="s">
        <v>60</v>
      </c>
      <c r="C22" s="48" t="s">
        <v>61</v>
      </c>
      <c r="D22" s="12">
        <v>207827</v>
      </c>
      <c r="E22" s="12">
        <f t="shared" si="8"/>
        <v>207827</v>
      </c>
      <c r="F22" s="25">
        <f t="shared" si="2"/>
        <v>8000</v>
      </c>
      <c r="G22" s="12">
        <f t="shared" si="3"/>
        <v>0</v>
      </c>
      <c r="H22" s="12"/>
      <c r="I22" s="12"/>
      <c r="J22" s="12">
        <f t="shared" si="4"/>
        <v>8000</v>
      </c>
      <c r="K22" s="12">
        <v>8000</v>
      </c>
      <c r="L22" s="12"/>
      <c r="M22" s="55"/>
    </row>
    <row r="23" spans="1:13" ht="51.95" customHeight="1">
      <c r="A23" s="18">
        <f t="shared" si="6"/>
        <v>13</v>
      </c>
      <c r="B23" s="49" t="s">
        <v>22</v>
      </c>
      <c r="C23" s="51">
        <v>7674897</v>
      </c>
      <c r="D23" s="12">
        <v>218741</v>
      </c>
      <c r="E23" s="12">
        <f t="shared" si="8"/>
        <v>218741</v>
      </c>
      <c r="F23" s="25">
        <f t="shared" si="2"/>
        <v>86043</v>
      </c>
      <c r="G23" s="12">
        <f t="shared" si="3"/>
        <v>86043</v>
      </c>
      <c r="H23" s="12"/>
      <c r="I23" s="12">
        <v>86043</v>
      </c>
      <c r="J23" s="12">
        <f t="shared" si="4"/>
        <v>0</v>
      </c>
      <c r="K23" s="12"/>
      <c r="L23" s="12"/>
      <c r="M23" s="55"/>
    </row>
    <row r="24" spans="1:13" ht="39.950000000000003" customHeight="1">
      <c r="A24" s="18">
        <f t="shared" si="6"/>
        <v>14</v>
      </c>
      <c r="B24" s="50" t="s">
        <v>6</v>
      </c>
      <c r="C24" s="52">
        <v>7027013</v>
      </c>
      <c r="D24" s="12">
        <v>307633</v>
      </c>
      <c r="E24" s="12">
        <f t="shared" si="8"/>
        <v>307633</v>
      </c>
      <c r="F24" s="25">
        <f t="shared" si="2"/>
        <v>105000</v>
      </c>
      <c r="G24" s="12">
        <f t="shared" si="3"/>
        <v>5000</v>
      </c>
      <c r="H24" s="12">
        <v>5000</v>
      </c>
      <c r="I24" s="12"/>
      <c r="J24" s="12">
        <f t="shared" si="4"/>
        <v>100000</v>
      </c>
      <c r="K24" s="12"/>
      <c r="L24" s="12">
        <v>100000</v>
      </c>
      <c r="M24" s="55"/>
    </row>
    <row r="25" spans="1:13" ht="39.950000000000003" customHeight="1">
      <c r="A25" s="18">
        <f t="shared" si="6"/>
        <v>15</v>
      </c>
      <c r="B25" s="50" t="s">
        <v>62</v>
      </c>
      <c r="C25" s="53">
        <v>7487079</v>
      </c>
      <c r="D25" s="12">
        <v>57692</v>
      </c>
      <c r="E25" s="12">
        <f t="shared" si="8"/>
        <v>57692</v>
      </c>
      <c r="F25" s="25">
        <f t="shared" si="2"/>
        <v>10000</v>
      </c>
      <c r="G25" s="12">
        <f t="shared" si="3"/>
        <v>0</v>
      </c>
      <c r="H25" s="12"/>
      <c r="I25" s="12"/>
      <c r="J25" s="12">
        <f t="shared" si="4"/>
        <v>10000</v>
      </c>
      <c r="K25" s="12"/>
      <c r="L25" s="12">
        <v>10000</v>
      </c>
      <c r="M25" s="55"/>
    </row>
    <row r="26" spans="1:13" ht="51.95" customHeight="1">
      <c r="A26" s="18">
        <f t="shared" si="6"/>
        <v>16</v>
      </c>
      <c r="B26" s="26" t="s">
        <v>63</v>
      </c>
      <c r="C26" s="54">
        <v>7719740</v>
      </c>
      <c r="D26" s="25">
        <v>44603</v>
      </c>
      <c r="E26" s="12"/>
      <c r="F26" s="25">
        <f t="shared" si="2"/>
        <v>23103</v>
      </c>
      <c r="G26" s="12">
        <f t="shared" si="3"/>
        <v>3103</v>
      </c>
      <c r="H26" s="12">
        <v>3103</v>
      </c>
      <c r="I26" s="12"/>
      <c r="J26" s="12">
        <f t="shared" si="4"/>
        <v>20000</v>
      </c>
      <c r="K26" s="12"/>
      <c r="L26" s="12">
        <v>20000</v>
      </c>
      <c r="M26" s="55"/>
    </row>
    <row r="27" spans="1:13" ht="32.1" customHeight="1">
      <c r="A27" s="18">
        <f t="shared" si="6"/>
        <v>17</v>
      </c>
      <c r="B27" s="26" t="s">
        <v>64</v>
      </c>
      <c r="C27" s="54">
        <v>7699494</v>
      </c>
      <c r="D27" s="25">
        <v>291339</v>
      </c>
      <c r="E27" s="12"/>
      <c r="F27" s="25">
        <f t="shared" si="2"/>
        <v>90796</v>
      </c>
      <c r="G27" s="12">
        <f t="shared" si="3"/>
        <v>10500</v>
      </c>
      <c r="H27" s="12">
        <v>10500</v>
      </c>
      <c r="I27" s="12"/>
      <c r="J27" s="12">
        <f t="shared" si="4"/>
        <v>80296</v>
      </c>
      <c r="K27" s="12"/>
      <c r="L27" s="12">
        <v>80296</v>
      </c>
      <c r="M27" s="55"/>
    </row>
    <row r="28" spans="1:13" s="43" customFormat="1" ht="32.1" customHeight="1">
      <c r="A28" s="56" t="s">
        <v>55</v>
      </c>
      <c r="B28" s="57" t="s">
        <v>56</v>
      </c>
      <c r="C28" s="58"/>
      <c r="D28" s="24">
        <f>+SUM(D29:D31)</f>
        <v>6000</v>
      </c>
      <c r="E28" s="24">
        <f t="shared" ref="E28:L28" si="9">+SUM(E29:E31)</f>
        <v>6000</v>
      </c>
      <c r="F28" s="24">
        <f t="shared" si="9"/>
        <v>0</v>
      </c>
      <c r="G28" s="24">
        <f t="shared" si="9"/>
        <v>0</v>
      </c>
      <c r="H28" s="24">
        <f t="shared" si="9"/>
        <v>0</v>
      </c>
      <c r="I28" s="24">
        <f t="shared" si="9"/>
        <v>0</v>
      </c>
      <c r="J28" s="24">
        <f t="shared" si="9"/>
        <v>0</v>
      </c>
      <c r="K28" s="24">
        <f t="shared" si="9"/>
        <v>0</v>
      </c>
      <c r="L28" s="24">
        <f t="shared" si="9"/>
        <v>0</v>
      </c>
      <c r="M28" s="34"/>
    </row>
    <row r="29" spans="1:13" ht="51.95" customHeight="1">
      <c r="A29" s="18">
        <v>1</v>
      </c>
      <c r="B29" s="20" t="s">
        <v>57</v>
      </c>
      <c r="C29" s="19"/>
      <c r="D29" s="132">
        <f>+E29</f>
        <v>6000</v>
      </c>
      <c r="E29" s="132">
        <v>6000</v>
      </c>
      <c r="F29" s="25"/>
      <c r="G29" s="12"/>
      <c r="H29" s="12"/>
      <c r="I29" s="12"/>
      <c r="J29" s="12"/>
      <c r="K29" s="12"/>
      <c r="L29" s="12"/>
      <c r="M29" s="34" t="s">
        <v>67</v>
      </c>
    </row>
    <row r="30" spans="1:13" ht="39.950000000000003" customHeight="1">
      <c r="A30" s="134">
        <f>+A29+1</f>
        <v>2</v>
      </c>
      <c r="B30" s="133" t="s">
        <v>65</v>
      </c>
      <c r="C30" s="135"/>
      <c r="D30" s="136"/>
      <c r="E30" s="136"/>
      <c r="F30" s="132"/>
      <c r="G30" s="136"/>
      <c r="H30" s="136"/>
      <c r="I30" s="136"/>
      <c r="J30" s="136"/>
      <c r="K30" s="136"/>
      <c r="L30" s="136"/>
      <c r="M30" s="137" t="s">
        <v>67</v>
      </c>
    </row>
    <row r="31" spans="1:13" ht="39.950000000000003" customHeight="1">
      <c r="A31" s="134">
        <f>+A30+1</f>
        <v>3</v>
      </c>
      <c r="B31" s="133" t="s">
        <v>66</v>
      </c>
      <c r="C31" s="135"/>
      <c r="D31" s="136"/>
      <c r="E31" s="136"/>
      <c r="F31" s="132"/>
      <c r="G31" s="136"/>
      <c r="H31" s="136"/>
      <c r="I31" s="136"/>
      <c r="J31" s="136"/>
      <c r="K31" s="136"/>
      <c r="L31" s="136"/>
      <c r="M31" s="117"/>
    </row>
    <row r="32" spans="1:13" ht="39.950000000000003" customHeight="1">
      <c r="A32" s="134">
        <f t="shared" ref="A32:A36" si="10">+A31+1</f>
        <v>4</v>
      </c>
      <c r="B32" s="133" t="s">
        <v>143</v>
      </c>
      <c r="C32" s="135"/>
      <c r="D32" s="136"/>
      <c r="E32" s="136"/>
      <c r="F32" s="136"/>
      <c r="G32" s="136"/>
      <c r="H32" s="136"/>
      <c r="I32" s="136"/>
      <c r="J32" s="136"/>
      <c r="K32" s="136"/>
      <c r="L32" s="136"/>
      <c r="M32" s="117"/>
    </row>
    <row r="33" spans="1:13" ht="39.950000000000003" customHeight="1">
      <c r="A33" s="134">
        <f t="shared" si="10"/>
        <v>5</v>
      </c>
      <c r="B33" s="133" t="s">
        <v>144</v>
      </c>
      <c r="C33" s="135"/>
      <c r="D33" s="136"/>
      <c r="E33" s="136"/>
      <c r="F33" s="136"/>
      <c r="G33" s="136"/>
      <c r="H33" s="136"/>
      <c r="I33" s="136"/>
      <c r="J33" s="136"/>
      <c r="K33" s="136"/>
      <c r="L33" s="136"/>
      <c r="M33" s="117"/>
    </row>
    <row r="34" spans="1:13" ht="32.1" customHeight="1">
      <c r="A34" s="134">
        <f t="shared" si="10"/>
        <v>6</v>
      </c>
      <c r="B34" s="133" t="s">
        <v>145</v>
      </c>
      <c r="C34" s="135"/>
      <c r="D34" s="136"/>
      <c r="E34" s="136"/>
      <c r="F34" s="136"/>
      <c r="G34" s="136"/>
      <c r="H34" s="136"/>
      <c r="I34" s="136"/>
      <c r="J34" s="136"/>
      <c r="K34" s="136"/>
      <c r="L34" s="136"/>
      <c r="M34" s="117"/>
    </row>
    <row r="35" spans="1:13" ht="39.950000000000003" customHeight="1">
      <c r="A35" s="134">
        <f t="shared" si="10"/>
        <v>7</v>
      </c>
      <c r="B35" s="133" t="s">
        <v>146</v>
      </c>
      <c r="C35" s="135"/>
      <c r="D35" s="136"/>
      <c r="E35" s="136"/>
      <c r="F35" s="136"/>
      <c r="G35" s="136"/>
      <c r="H35" s="136"/>
      <c r="I35" s="136"/>
      <c r="J35" s="136"/>
      <c r="K35" s="136"/>
      <c r="L35" s="136"/>
      <c r="M35" s="117"/>
    </row>
    <row r="36" spans="1:13" ht="39.950000000000003" customHeight="1">
      <c r="A36" s="134">
        <f t="shared" si="10"/>
        <v>8</v>
      </c>
      <c r="B36" s="133" t="s">
        <v>147</v>
      </c>
      <c r="C36" s="135"/>
      <c r="D36" s="136"/>
      <c r="E36" s="136"/>
      <c r="F36" s="136"/>
      <c r="G36" s="136"/>
      <c r="H36" s="136"/>
      <c r="I36" s="136"/>
      <c r="J36" s="136"/>
      <c r="K36" s="136"/>
      <c r="L36" s="136"/>
      <c r="M36" s="118"/>
    </row>
    <row r="39" spans="1:13" ht="39.950000000000003" customHeight="1">
      <c r="A39" s="105" t="s">
        <v>37</v>
      </c>
      <c r="B39" s="105"/>
      <c r="C39" s="105"/>
      <c r="D39" s="105"/>
      <c r="E39" s="105"/>
      <c r="F39" s="105"/>
      <c r="G39" s="105"/>
      <c r="H39" s="105"/>
      <c r="I39" s="105"/>
      <c r="J39" s="105"/>
      <c r="K39" s="105"/>
      <c r="L39" s="105"/>
      <c r="M39" s="105"/>
    </row>
  </sheetData>
  <mergeCells count="20">
    <mergeCell ref="A1:M1"/>
    <mergeCell ref="A2:M2"/>
    <mergeCell ref="A3:M3"/>
    <mergeCell ref="G7:G8"/>
    <mergeCell ref="H7:I7"/>
    <mergeCell ref="B5:B8"/>
    <mergeCell ref="A5:A8"/>
    <mergeCell ref="M5:M8"/>
    <mergeCell ref="I4:M4"/>
    <mergeCell ref="D7:D8"/>
    <mergeCell ref="E7:E8"/>
    <mergeCell ref="A39:M39"/>
    <mergeCell ref="C5:C8"/>
    <mergeCell ref="J7:J8"/>
    <mergeCell ref="K7:L7"/>
    <mergeCell ref="F5:L5"/>
    <mergeCell ref="F6:F8"/>
    <mergeCell ref="G6:L6"/>
    <mergeCell ref="D5:E6"/>
    <mergeCell ref="M30:M36"/>
  </mergeCells>
  <printOptions horizontalCentered="1"/>
  <pageMargins left="0" right="0" top="0.75" bottom="0.25" header="0.75" footer="0.25"/>
  <pageSetup paperSize="9" scale="85" orientation="landscape" r:id="rId1"/>
  <headerFoot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1"/>
  <sheetViews>
    <sheetView zoomScale="85" zoomScaleNormal="85" workbookViewId="0">
      <selection activeCell="G14" sqref="G14"/>
    </sheetView>
  </sheetViews>
  <sheetFormatPr defaultRowHeight="32.1" customHeight="1"/>
  <cols>
    <col min="1" max="1" width="6.28515625" style="13" customWidth="1"/>
    <col min="2" max="2" width="66.7109375" style="14" customWidth="1"/>
    <col min="3" max="3" width="11.7109375" style="17" customWidth="1"/>
    <col min="4" max="5" width="13.7109375" style="14" customWidth="1"/>
    <col min="6" max="6" width="13.7109375" style="15" customWidth="1"/>
    <col min="7" max="7" width="29" style="14" customWidth="1"/>
    <col min="8" max="16384" width="9.140625" style="8"/>
  </cols>
  <sheetData>
    <row r="1" spans="1:55" s="2" customFormat="1" ht="32.1" customHeight="1">
      <c r="A1" s="106" t="s">
        <v>48</v>
      </c>
      <c r="B1" s="106"/>
      <c r="C1" s="106"/>
      <c r="D1" s="106"/>
      <c r="E1" s="106"/>
      <c r="F1" s="106"/>
      <c r="G1" s="106"/>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row>
    <row r="2" spans="1:55" s="2" customFormat="1" ht="32.1" customHeight="1">
      <c r="A2" s="106" t="s">
        <v>40</v>
      </c>
      <c r="B2" s="106"/>
      <c r="C2" s="106"/>
      <c r="D2" s="106"/>
      <c r="E2" s="106"/>
      <c r="F2" s="106"/>
      <c r="G2" s="106"/>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row>
    <row r="3" spans="1:55" s="2" customFormat="1" ht="32.1" customHeight="1">
      <c r="A3" s="107" t="s">
        <v>91</v>
      </c>
      <c r="B3" s="107"/>
      <c r="C3" s="107"/>
      <c r="D3" s="107"/>
      <c r="E3" s="107"/>
      <c r="F3" s="107"/>
      <c r="G3" s="107"/>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row>
    <row r="4" spans="1:55" ht="32.1" customHeight="1">
      <c r="A4" s="3"/>
      <c r="B4" s="4"/>
      <c r="C4" s="16"/>
      <c r="D4" s="4"/>
      <c r="E4" s="4"/>
      <c r="F4" s="5"/>
      <c r="G4" s="42" t="s">
        <v>0</v>
      </c>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row>
    <row r="5" spans="1:55" s="10" customFormat="1" ht="32.1" customHeight="1">
      <c r="A5" s="112" t="s">
        <v>1</v>
      </c>
      <c r="B5" s="113" t="s">
        <v>5</v>
      </c>
      <c r="C5" s="114" t="s">
        <v>18</v>
      </c>
      <c r="D5" s="113" t="s">
        <v>25</v>
      </c>
      <c r="E5" s="113"/>
      <c r="F5" s="115" t="s">
        <v>119</v>
      </c>
      <c r="G5" s="113" t="s">
        <v>2</v>
      </c>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row>
    <row r="6" spans="1:55" s="10" customFormat="1" ht="51.95" customHeight="1">
      <c r="A6" s="112"/>
      <c r="B6" s="113"/>
      <c r="C6" s="114"/>
      <c r="D6" s="84" t="s">
        <v>19</v>
      </c>
      <c r="E6" s="84" t="s">
        <v>26</v>
      </c>
      <c r="F6" s="115"/>
      <c r="G6" s="113"/>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row>
    <row r="7" spans="1:55" s="10" customFormat="1" ht="32.1" customHeight="1">
      <c r="A7" s="83"/>
      <c r="B7" s="84" t="s">
        <v>3</v>
      </c>
      <c r="C7" s="85"/>
      <c r="D7" s="93">
        <f>+D8+D16+D18</f>
        <v>17026</v>
      </c>
      <c r="E7" s="93">
        <f t="shared" ref="E7:F7" si="0">+E8+E16+E18</f>
        <v>12615.6</v>
      </c>
      <c r="F7" s="93">
        <f t="shared" si="0"/>
        <v>6115</v>
      </c>
      <c r="G7" s="84"/>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row>
    <row r="8" spans="1:55" s="43" customFormat="1" ht="32.1" customHeight="1">
      <c r="A8" s="102" t="s">
        <v>120</v>
      </c>
      <c r="B8" s="103" t="s">
        <v>126</v>
      </c>
      <c r="C8" s="92"/>
      <c r="D8" s="93">
        <f>SUM(D9:D15)</f>
        <v>8026</v>
      </c>
      <c r="E8" s="93">
        <f t="shared" ref="E8:F8" si="1">SUM(E9:E15)</f>
        <v>4815.6000000000004</v>
      </c>
      <c r="F8" s="93">
        <f t="shared" si="1"/>
        <v>4630</v>
      </c>
      <c r="G8" s="94"/>
    </row>
    <row r="9" spans="1:55" ht="32.1" customHeight="1">
      <c r="A9" s="100">
        <v>1</v>
      </c>
      <c r="B9" s="101" t="s">
        <v>127</v>
      </c>
      <c r="C9" s="95"/>
      <c r="D9" s="77">
        <v>1000</v>
      </c>
      <c r="E9" s="77">
        <f>D9*0.6</f>
        <v>600</v>
      </c>
      <c r="F9" s="77">
        <v>600</v>
      </c>
      <c r="G9" s="75"/>
    </row>
    <row r="10" spans="1:55" ht="32.1" customHeight="1">
      <c r="A10" s="100">
        <v>2</v>
      </c>
      <c r="B10" s="101" t="s">
        <v>128</v>
      </c>
      <c r="C10" s="95"/>
      <c r="D10" s="77">
        <v>936</v>
      </c>
      <c r="E10" s="77">
        <f>D10*0.6</f>
        <v>561.6</v>
      </c>
      <c r="F10" s="77">
        <v>550</v>
      </c>
      <c r="G10" s="75"/>
    </row>
    <row r="11" spans="1:55" ht="32.1" customHeight="1">
      <c r="A11" s="100">
        <v>3</v>
      </c>
      <c r="B11" s="101" t="s">
        <v>129</v>
      </c>
      <c r="C11" s="95"/>
      <c r="D11" s="77">
        <v>1000</v>
      </c>
      <c r="E11" s="77">
        <f>D11*0.6</f>
        <v>600</v>
      </c>
      <c r="F11" s="77">
        <v>600</v>
      </c>
      <c r="G11" s="75"/>
    </row>
    <row r="12" spans="1:55" s="43" customFormat="1" ht="32.1" customHeight="1">
      <c r="A12" s="100">
        <v>4</v>
      </c>
      <c r="B12" s="101" t="s">
        <v>130</v>
      </c>
      <c r="C12" s="97"/>
      <c r="D12" s="77">
        <v>1050</v>
      </c>
      <c r="E12" s="77">
        <f>D12*0.6</f>
        <v>630</v>
      </c>
      <c r="F12" s="87">
        <v>630</v>
      </c>
      <c r="G12" s="94"/>
    </row>
    <row r="13" spans="1:55" ht="32.1" customHeight="1">
      <c r="A13" s="100">
        <v>5</v>
      </c>
      <c r="B13" s="101" t="s">
        <v>131</v>
      </c>
      <c r="C13" s="95"/>
      <c r="D13" s="77">
        <v>1890</v>
      </c>
      <c r="E13" s="77">
        <f>0.6*D13</f>
        <v>1134</v>
      </c>
      <c r="F13" s="74">
        <v>960</v>
      </c>
      <c r="G13" s="104"/>
    </row>
    <row r="14" spans="1:55" ht="32.1" customHeight="1">
      <c r="A14" s="100">
        <v>6</v>
      </c>
      <c r="B14" s="101" t="s">
        <v>132</v>
      </c>
      <c r="C14" s="95"/>
      <c r="D14" s="77">
        <v>1500</v>
      </c>
      <c r="E14" s="77">
        <f>0.6*D14</f>
        <v>900</v>
      </c>
      <c r="F14" s="74">
        <v>900</v>
      </c>
      <c r="G14" s="104"/>
    </row>
    <row r="15" spans="1:55" ht="32.1" customHeight="1">
      <c r="A15" s="100">
        <v>7</v>
      </c>
      <c r="B15" s="101" t="s">
        <v>133</v>
      </c>
      <c r="C15" s="95"/>
      <c r="D15" s="77">
        <v>650</v>
      </c>
      <c r="E15" s="77">
        <f>D15*0.6</f>
        <v>390</v>
      </c>
      <c r="F15" s="74">
        <v>390</v>
      </c>
      <c r="G15" s="104"/>
    </row>
    <row r="16" spans="1:55" s="43" customFormat="1" ht="32.1" customHeight="1">
      <c r="A16" s="102" t="s">
        <v>125</v>
      </c>
      <c r="B16" s="103" t="s">
        <v>134</v>
      </c>
      <c r="C16" s="97"/>
      <c r="D16" s="93">
        <f>+D17</f>
        <v>4000</v>
      </c>
      <c r="E16" s="93">
        <f t="shared" ref="E16:F16" si="2">+E17</f>
        <v>2800</v>
      </c>
      <c r="F16" s="93">
        <f t="shared" si="2"/>
        <v>185</v>
      </c>
      <c r="G16" s="104"/>
    </row>
    <row r="17" spans="1:7" ht="32.1" customHeight="1">
      <c r="A17" s="100">
        <v>1</v>
      </c>
      <c r="B17" s="101" t="s">
        <v>43</v>
      </c>
      <c r="C17" s="95"/>
      <c r="D17" s="77">
        <v>4000</v>
      </c>
      <c r="E17" s="77">
        <f>D17*0.7</f>
        <v>2800</v>
      </c>
      <c r="F17" s="74">
        <v>185</v>
      </c>
      <c r="G17" s="75"/>
    </row>
    <row r="18" spans="1:7" s="43" customFormat="1" ht="32.1" customHeight="1">
      <c r="A18" s="102" t="s">
        <v>137</v>
      </c>
      <c r="B18" s="103" t="s">
        <v>56</v>
      </c>
      <c r="C18" s="97"/>
      <c r="D18" s="93">
        <f>+D19</f>
        <v>5000</v>
      </c>
      <c r="E18" s="93">
        <f t="shared" ref="E18:F18" si="3">+E19</f>
        <v>5000</v>
      </c>
      <c r="F18" s="93">
        <f t="shared" si="3"/>
        <v>1300</v>
      </c>
      <c r="G18" s="104"/>
    </row>
    <row r="19" spans="1:7" ht="39.950000000000003" customHeight="1">
      <c r="A19" s="100">
        <v>1</v>
      </c>
      <c r="B19" s="101" t="s">
        <v>136</v>
      </c>
      <c r="C19" s="95"/>
      <c r="D19" s="77">
        <v>5000</v>
      </c>
      <c r="E19" s="77">
        <v>5000</v>
      </c>
      <c r="F19" s="74">
        <v>1300</v>
      </c>
      <c r="G19" s="75" t="s">
        <v>67</v>
      </c>
    </row>
    <row r="21" spans="1:7" ht="51.95" customHeight="1">
      <c r="A21" s="105" t="s">
        <v>138</v>
      </c>
      <c r="B21" s="105"/>
      <c r="C21" s="105"/>
      <c r="D21" s="105"/>
      <c r="E21" s="105"/>
      <c r="F21" s="105"/>
      <c r="G21" s="105"/>
    </row>
  </sheetData>
  <mergeCells count="10">
    <mergeCell ref="A21:G21"/>
    <mergeCell ref="A1:G1"/>
    <mergeCell ref="A2:G2"/>
    <mergeCell ref="A3:G3"/>
    <mergeCell ref="A5:A6"/>
    <mergeCell ref="B5:B6"/>
    <mergeCell ref="C5:C6"/>
    <mergeCell ref="D5:E5"/>
    <mergeCell ref="F5:F6"/>
    <mergeCell ref="G5:G6"/>
  </mergeCells>
  <printOptions horizontalCentered="1"/>
  <pageMargins left="0" right="0" top="0.75" bottom="0.25" header="0.75" footer="0.25"/>
  <pageSetup paperSize="9" scale="90" orientation="landscape" r:id="rId1"/>
  <headerFoot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8"/>
  <sheetViews>
    <sheetView zoomScale="85" zoomScaleNormal="85" workbookViewId="0">
      <selection activeCell="B10" sqref="B10"/>
    </sheetView>
  </sheetViews>
  <sheetFormatPr defaultRowHeight="32.1" customHeight="1"/>
  <cols>
    <col min="1" max="1" width="6.28515625" style="13" customWidth="1"/>
    <col min="2" max="2" width="66.7109375" style="14" customWidth="1"/>
    <col min="3" max="3" width="11.7109375" style="17" customWidth="1"/>
    <col min="4" max="5" width="13.7109375" style="14" customWidth="1"/>
    <col min="6" max="6" width="13.7109375" style="15" customWidth="1"/>
    <col min="7" max="7" width="29" style="14" customWidth="1"/>
    <col min="8" max="16384" width="9.140625" style="8"/>
  </cols>
  <sheetData>
    <row r="1" spans="1:55" s="2" customFormat="1" ht="32.1" customHeight="1">
      <c r="A1" s="106" t="s">
        <v>48</v>
      </c>
      <c r="B1" s="106"/>
      <c r="C1" s="106"/>
      <c r="D1" s="106"/>
      <c r="E1" s="106"/>
      <c r="F1" s="106"/>
      <c r="G1" s="106"/>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row>
    <row r="2" spans="1:55" s="2" customFormat="1" ht="32.1" customHeight="1">
      <c r="A2" s="106" t="s">
        <v>38</v>
      </c>
      <c r="B2" s="106"/>
      <c r="C2" s="106"/>
      <c r="D2" s="106"/>
      <c r="E2" s="106"/>
      <c r="F2" s="106"/>
      <c r="G2" s="106"/>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row>
    <row r="3" spans="1:55" s="2" customFormat="1" ht="32.1" customHeight="1">
      <c r="A3" s="107" t="s">
        <v>91</v>
      </c>
      <c r="B3" s="107"/>
      <c r="C3" s="107"/>
      <c r="D3" s="107"/>
      <c r="E3" s="107"/>
      <c r="F3" s="107"/>
      <c r="G3" s="107"/>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row>
    <row r="4" spans="1:55" ht="32.1" customHeight="1">
      <c r="A4" s="3"/>
      <c r="B4" s="4"/>
      <c r="C4" s="16"/>
      <c r="D4" s="4"/>
      <c r="E4" s="4"/>
      <c r="F4" s="5"/>
      <c r="G4" s="42" t="s">
        <v>0</v>
      </c>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row>
    <row r="5" spans="1:55" s="10" customFormat="1" ht="32.1" customHeight="1">
      <c r="A5" s="112" t="s">
        <v>1</v>
      </c>
      <c r="B5" s="113" t="s">
        <v>5</v>
      </c>
      <c r="C5" s="114" t="s">
        <v>18</v>
      </c>
      <c r="D5" s="113" t="s">
        <v>25</v>
      </c>
      <c r="E5" s="113"/>
      <c r="F5" s="115" t="s">
        <v>119</v>
      </c>
      <c r="G5" s="113" t="s">
        <v>2</v>
      </c>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row>
    <row r="6" spans="1:55" s="10" customFormat="1" ht="51.95" customHeight="1">
      <c r="A6" s="112"/>
      <c r="B6" s="113"/>
      <c r="C6" s="114"/>
      <c r="D6" s="84" t="s">
        <v>19</v>
      </c>
      <c r="E6" s="84" t="s">
        <v>26</v>
      </c>
      <c r="F6" s="115"/>
      <c r="G6" s="113"/>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row>
    <row r="7" spans="1:55" s="10" customFormat="1" ht="32.1" customHeight="1">
      <c r="A7" s="83"/>
      <c r="B7" s="84" t="s">
        <v>3</v>
      </c>
      <c r="C7" s="85"/>
      <c r="D7" s="76">
        <f>+D8+D12</f>
        <v>22000</v>
      </c>
      <c r="E7" s="76">
        <f t="shared" ref="E7:F7" si="0">+E8+E12</f>
        <v>22000</v>
      </c>
      <c r="F7" s="76">
        <f t="shared" si="0"/>
        <v>9800</v>
      </c>
      <c r="G7" s="84"/>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row>
    <row r="8" spans="1:55" s="43" customFormat="1" ht="32.1" customHeight="1">
      <c r="A8" s="90" t="s">
        <v>120</v>
      </c>
      <c r="B8" s="91" t="s">
        <v>54</v>
      </c>
      <c r="C8" s="92"/>
      <c r="D8" s="93">
        <f t="shared" ref="D8:F8" si="1">+SUM(D9:D11)</f>
        <v>10000</v>
      </c>
      <c r="E8" s="93">
        <f t="shared" si="1"/>
        <v>10000</v>
      </c>
      <c r="F8" s="93">
        <f t="shared" si="1"/>
        <v>2200</v>
      </c>
      <c r="G8" s="94"/>
    </row>
    <row r="9" spans="1:55" ht="32.1" customHeight="1">
      <c r="A9" s="88">
        <v>1</v>
      </c>
      <c r="B9" s="89" t="s">
        <v>44</v>
      </c>
      <c r="C9" s="95"/>
      <c r="D9" s="77">
        <v>2500</v>
      </c>
      <c r="E9" s="77">
        <v>2500</v>
      </c>
      <c r="F9" s="77">
        <v>200</v>
      </c>
      <c r="G9" s="75"/>
    </row>
    <row r="10" spans="1:55" ht="32.1" customHeight="1">
      <c r="A10" s="88">
        <f t="shared" ref="A10:A11" si="2">+A9+1</f>
        <v>2</v>
      </c>
      <c r="B10" s="89" t="s">
        <v>45</v>
      </c>
      <c r="C10" s="95"/>
      <c r="D10" s="77">
        <v>5500</v>
      </c>
      <c r="E10" s="77">
        <v>5500</v>
      </c>
      <c r="F10" s="77">
        <v>1800</v>
      </c>
      <c r="G10" s="75"/>
    </row>
    <row r="11" spans="1:55" ht="32.1" customHeight="1">
      <c r="A11" s="88">
        <f t="shared" si="2"/>
        <v>3</v>
      </c>
      <c r="B11" s="89" t="s">
        <v>46</v>
      </c>
      <c r="C11" s="95"/>
      <c r="D11" s="77">
        <v>2000</v>
      </c>
      <c r="E11" s="77">
        <v>2000</v>
      </c>
      <c r="F11" s="77">
        <v>200</v>
      </c>
      <c r="G11" s="75"/>
    </row>
    <row r="12" spans="1:55" s="43" customFormat="1" ht="32.1" customHeight="1">
      <c r="A12" s="96" t="s">
        <v>125</v>
      </c>
      <c r="B12" s="94" t="s">
        <v>56</v>
      </c>
      <c r="C12" s="97"/>
      <c r="D12" s="98">
        <f>+SUM(D13:D16)</f>
        <v>12000</v>
      </c>
      <c r="E12" s="98">
        <f t="shared" ref="E12:F12" si="3">+SUM(E13:E16)</f>
        <v>12000</v>
      </c>
      <c r="F12" s="98">
        <f t="shared" si="3"/>
        <v>7600</v>
      </c>
      <c r="G12" s="94"/>
    </row>
    <row r="13" spans="1:55" ht="39.950000000000003" customHeight="1">
      <c r="A13" s="88">
        <v>1</v>
      </c>
      <c r="B13" s="89" t="s">
        <v>121</v>
      </c>
      <c r="C13" s="95"/>
      <c r="D13" s="77">
        <v>2000</v>
      </c>
      <c r="E13" s="77">
        <v>2000</v>
      </c>
      <c r="F13" s="74">
        <v>1500</v>
      </c>
      <c r="G13" s="116" t="s">
        <v>67</v>
      </c>
    </row>
    <row r="14" spans="1:55" ht="32.1" customHeight="1">
      <c r="A14" s="88">
        <f t="shared" ref="A14:A16" si="4">+A13+1</f>
        <v>2</v>
      </c>
      <c r="B14" s="89" t="s">
        <v>122</v>
      </c>
      <c r="C14" s="95"/>
      <c r="D14" s="77">
        <v>6000</v>
      </c>
      <c r="E14" s="77">
        <v>6000</v>
      </c>
      <c r="F14" s="74">
        <v>3500</v>
      </c>
      <c r="G14" s="117"/>
    </row>
    <row r="15" spans="1:55" ht="32.1" customHeight="1">
      <c r="A15" s="88">
        <f t="shared" si="4"/>
        <v>3</v>
      </c>
      <c r="B15" s="89" t="s">
        <v>123</v>
      </c>
      <c r="C15" s="95"/>
      <c r="D15" s="77">
        <v>2000</v>
      </c>
      <c r="E15" s="77">
        <v>2000</v>
      </c>
      <c r="F15" s="74">
        <v>1300</v>
      </c>
      <c r="G15" s="117"/>
    </row>
    <row r="16" spans="1:55" ht="32.1" customHeight="1">
      <c r="A16" s="88">
        <f t="shared" si="4"/>
        <v>4</v>
      </c>
      <c r="B16" s="89" t="s">
        <v>124</v>
      </c>
      <c r="C16" s="95"/>
      <c r="D16" s="77">
        <v>2000</v>
      </c>
      <c r="E16" s="77">
        <v>2000</v>
      </c>
      <c r="F16" s="74">
        <v>1300</v>
      </c>
      <c r="G16" s="118"/>
    </row>
    <row r="18" spans="1:9" ht="39.950000000000003" customHeight="1">
      <c r="A18" s="105" t="s">
        <v>39</v>
      </c>
      <c r="B18" s="105"/>
      <c r="C18" s="105"/>
      <c r="D18" s="105"/>
      <c r="E18" s="105"/>
      <c r="F18" s="105"/>
      <c r="G18" s="105"/>
      <c r="H18" s="99"/>
      <c r="I18" s="99"/>
    </row>
  </sheetData>
  <mergeCells count="11">
    <mergeCell ref="G13:G16"/>
    <mergeCell ref="A18:G18"/>
    <mergeCell ref="A1:G1"/>
    <mergeCell ref="A2:G2"/>
    <mergeCell ref="A3:G3"/>
    <mergeCell ref="A5:A6"/>
    <mergeCell ref="B5:B6"/>
    <mergeCell ref="C5:C6"/>
    <mergeCell ref="D5:E5"/>
    <mergeCell ref="F5:F6"/>
    <mergeCell ref="G5:G6"/>
  </mergeCells>
  <printOptions horizontalCentered="1"/>
  <pageMargins left="0" right="0" top="0.75" bottom="0.25" header="0.75" footer="0.25"/>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8"/>
  <sheetViews>
    <sheetView zoomScale="85" zoomScaleNormal="85" workbookViewId="0">
      <selection activeCell="F9" sqref="F9"/>
    </sheetView>
  </sheetViews>
  <sheetFormatPr defaultRowHeight="32.1" customHeight="1"/>
  <cols>
    <col min="1" max="1" width="6.28515625" style="13" customWidth="1"/>
    <col min="2" max="2" width="66.7109375" style="14" customWidth="1"/>
    <col min="3" max="3" width="11.7109375" style="17" customWidth="1"/>
    <col min="4" max="5" width="13.7109375" style="14" customWidth="1"/>
    <col min="6" max="6" width="13.7109375" style="15" customWidth="1"/>
    <col min="7" max="7" width="29" style="14" customWidth="1"/>
    <col min="8" max="16384" width="9.140625" style="8"/>
  </cols>
  <sheetData>
    <row r="1" spans="1:55" s="2" customFormat="1" ht="32.1" customHeight="1">
      <c r="A1" s="106" t="s">
        <v>48</v>
      </c>
      <c r="B1" s="106"/>
      <c r="C1" s="106"/>
      <c r="D1" s="106"/>
      <c r="E1" s="106"/>
      <c r="F1" s="106"/>
      <c r="G1" s="106"/>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row>
    <row r="2" spans="1:55" s="2" customFormat="1" ht="32.1" customHeight="1">
      <c r="A2" s="106" t="s">
        <v>13</v>
      </c>
      <c r="B2" s="106"/>
      <c r="C2" s="106"/>
      <c r="D2" s="106"/>
      <c r="E2" s="106"/>
      <c r="F2" s="106"/>
      <c r="G2" s="106"/>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row>
    <row r="3" spans="1:55" s="2" customFormat="1" ht="32.1" customHeight="1">
      <c r="A3" s="107" t="s">
        <v>91</v>
      </c>
      <c r="B3" s="107"/>
      <c r="C3" s="107"/>
      <c r="D3" s="107"/>
      <c r="E3" s="107"/>
      <c r="F3" s="107"/>
      <c r="G3" s="107"/>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row>
    <row r="4" spans="1:55" ht="32.1" customHeight="1">
      <c r="A4" s="3"/>
      <c r="B4" s="4"/>
      <c r="C4" s="16"/>
      <c r="D4" s="4"/>
      <c r="E4" s="4"/>
      <c r="F4" s="5"/>
      <c r="G4" s="42" t="s">
        <v>0</v>
      </c>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row>
    <row r="5" spans="1:55" s="10" customFormat="1" ht="32.1" customHeight="1">
      <c r="A5" s="108" t="s">
        <v>1</v>
      </c>
      <c r="B5" s="109" t="s">
        <v>5</v>
      </c>
      <c r="C5" s="110" t="s">
        <v>18</v>
      </c>
      <c r="D5" s="109" t="s">
        <v>25</v>
      </c>
      <c r="E5" s="109"/>
      <c r="F5" s="111" t="s">
        <v>118</v>
      </c>
      <c r="G5" s="109" t="s">
        <v>2</v>
      </c>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row>
    <row r="6" spans="1:55" s="10" customFormat="1" ht="51.95" customHeight="1">
      <c r="A6" s="108"/>
      <c r="B6" s="109"/>
      <c r="C6" s="110"/>
      <c r="D6" s="37" t="s">
        <v>19</v>
      </c>
      <c r="E6" s="37" t="s">
        <v>58</v>
      </c>
      <c r="F6" s="111"/>
      <c r="G6" s="10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row>
    <row r="7" spans="1:55" s="10" customFormat="1" ht="32.1" customHeight="1">
      <c r="A7" s="41"/>
      <c r="B7" s="37" t="s">
        <v>3</v>
      </c>
      <c r="C7" s="38"/>
      <c r="D7" s="24">
        <f>+D8</f>
        <v>107145</v>
      </c>
      <c r="E7" s="24">
        <f>+E8</f>
        <v>107145</v>
      </c>
      <c r="F7" s="39">
        <f>+F8</f>
        <v>30000</v>
      </c>
      <c r="G7" s="37"/>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row>
    <row r="8" spans="1:55" ht="32.1" customHeight="1">
      <c r="A8" s="18">
        <v>1</v>
      </c>
      <c r="B8" s="73" t="s">
        <v>14</v>
      </c>
      <c r="C8" s="70">
        <v>7384028</v>
      </c>
      <c r="D8" s="77">
        <v>107145</v>
      </c>
      <c r="E8" s="25">
        <f>+D8</f>
        <v>107145</v>
      </c>
      <c r="F8" s="77">
        <v>30000</v>
      </c>
      <c r="G8" s="40"/>
    </row>
  </sheetData>
  <mergeCells count="9">
    <mergeCell ref="A1:G1"/>
    <mergeCell ref="A2:G2"/>
    <mergeCell ref="A3:G3"/>
    <mergeCell ref="A5:A6"/>
    <mergeCell ref="B5:B6"/>
    <mergeCell ref="C5:C6"/>
    <mergeCell ref="D5:E5"/>
    <mergeCell ref="F5:F6"/>
    <mergeCell ref="G5:G6"/>
  </mergeCells>
  <printOptions horizontalCentered="1"/>
  <pageMargins left="0" right="0" top="0.75" bottom="0.25" header="0.75" footer="0.25"/>
  <pageSetup paperSize="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8"/>
  <sheetViews>
    <sheetView zoomScale="85" zoomScaleNormal="85" workbookViewId="0">
      <selection activeCell="E15" sqref="E15"/>
    </sheetView>
  </sheetViews>
  <sheetFormatPr defaultRowHeight="32.1" customHeight="1"/>
  <cols>
    <col min="1" max="1" width="6.28515625" style="13" customWidth="1"/>
    <col min="2" max="2" width="66.7109375" style="14" customWidth="1"/>
    <col min="3" max="3" width="11.7109375" style="17" customWidth="1"/>
    <col min="4" max="5" width="13.7109375" style="14" customWidth="1"/>
    <col min="6" max="6" width="13.7109375" style="15" customWidth="1"/>
    <col min="7" max="7" width="29" style="14" customWidth="1"/>
    <col min="8" max="16384" width="9.140625" style="8"/>
  </cols>
  <sheetData>
    <row r="1" spans="1:55" s="2" customFormat="1" ht="32.1" customHeight="1">
      <c r="A1" s="106" t="s">
        <v>48</v>
      </c>
      <c r="B1" s="106"/>
      <c r="C1" s="106"/>
      <c r="D1" s="106"/>
      <c r="E1" s="106"/>
      <c r="F1" s="106"/>
      <c r="G1" s="106"/>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row>
    <row r="2" spans="1:55" s="2" customFormat="1" ht="32.1" customHeight="1">
      <c r="A2" s="106" t="s">
        <v>12</v>
      </c>
      <c r="B2" s="106"/>
      <c r="C2" s="106"/>
      <c r="D2" s="106"/>
      <c r="E2" s="106"/>
      <c r="F2" s="106"/>
      <c r="G2" s="106"/>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row>
    <row r="3" spans="1:55" s="2" customFormat="1" ht="32.1" customHeight="1">
      <c r="A3" s="107" t="s">
        <v>91</v>
      </c>
      <c r="B3" s="107"/>
      <c r="C3" s="107"/>
      <c r="D3" s="107"/>
      <c r="E3" s="107"/>
      <c r="F3" s="107"/>
      <c r="G3" s="107"/>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row>
    <row r="4" spans="1:55" ht="32.1" customHeight="1">
      <c r="A4" s="3"/>
      <c r="B4" s="4"/>
      <c r="C4" s="16"/>
      <c r="D4" s="4"/>
      <c r="E4" s="4"/>
      <c r="F4" s="5"/>
      <c r="G4" s="42" t="s">
        <v>0</v>
      </c>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row>
    <row r="5" spans="1:55" s="10" customFormat="1" ht="32.1" customHeight="1">
      <c r="A5" s="108" t="s">
        <v>1</v>
      </c>
      <c r="B5" s="109" t="s">
        <v>5</v>
      </c>
      <c r="C5" s="110" t="s">
        <v>18</v>
      </c>
      <c r="D5" s="109" t="s">
        <v>25</v>
      </c>
      <c r="E5" s="109"/>
      <c r="F5" s="111" t="s">
        <v>118</v>
      </c>
      <c r="G5" s="109" t="s">
        <v>2</v>
      </c>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row>
    <row r="6" spans="1:55" s="10" customFormat="1" ht="51.95" customHeight="1">
      <c r="A6" s="108"/>
      <c r="B6" s="109"/>
      <c r="C6" s="110"/>
      <c r="D6" s="37" t="s">
        <v>19</v>
      </c>
      <c r="E6" s="37" t="s">
        <v>58</v>
      </c>
      <c r="F6" s="111"/>
      <c r="G6" s="10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row>
    <row r="7" spans="1:55" s="10" customFormat="1" ht="32.1" customHeight="1">
      <c r="A7" s="41"/>
      <c r="B7" s="37" t="s">
        <v>3</v>
      </c>
      <c r="C7" s="38"/>
      <c r="D7" s="24">
        <f>+D8</f>
        <v>316669</v>
      </c>
      <c r="E7" s="24">
        <f>+E8</f>
        <v>316669</v>
      </c>
      <c r="F7" s="39">
        <f>+F8</f>
        <v>3400</v>
      </c>
      <c r="G7" s="37"/>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row>
    <row r="8" spans="1:55" ht="32.1" customHeight="1">
      <c r="A8" s="18">
        <v>1</v>
      </c>
      <c r="B8" s="73" t="s">
        <v>8</v>
      </c>
      <c r="C8" s="70">
        <v>7373148</v>
      </c>
      <c r="D8" s="77">
        <v>316669</v>
      </c>
      <c r="E8" s="25">
        <f>+D8</f>
        <v>316669</v>
      </c>
      <c r="F8" s="77">
        <v>3400</v>
      </c>
      <c r="G8" s="40"/>
    </row>
  </sheetData>
  <mergeCells count="9">
    <mergeCell ref="A1:G1"/>
    <mergeCell ref="A2:G2"/>
    <mergeCell ref="A3:G3"/>
    <mergeCell ref="A5:A6"/>
    <mergeCell ref="B5:B6"/>
    <mergeCell ref="C5:C6"/>
    <mergeCell ref="D5:E5"/>
    <mergeCell ref="F5:F6"/>
    <mergeCell ref="G5:G6"/>
  </mergeCells>
  <printOptions horizontalCentered="1"/>
  <pageMargins left="0" right="0" top="0.75" bottom="0.25" header="0.75" footer="0.25"/>
  <pageSetup paperSize="9"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1"/>
  <sheetViews>
    <sheetView zoomScale="85" zoomScaleNormal="85" workbookViewId="0">
      <selection activeCell="E14" sqref="E14"/>
    </sheetView>
  </sheetViews>
  <sheetFormatPr defaultRowHeight="32.1" customHeight="1"/>
  <cols>
    <col min="1" max="1" width="6.7109375" style="13" customWidth="1"/>
    <col min="2" max="2" width="47.28515625" style="14" customWidth="1"/>
    <col min="3" max="3" width="9.7109375" style="17" customWidth="1"/>
    <col min="4" max="8" width="13.7109375" style="15" customWidth="1"/>
    <col min="9" max="9" width="26.42578125" style="14" customWidth="1"/>
    <col min="10" max="16384" width="9.140625" style="8"/>
  </cols>
  <sheetData>
    <row r="1" spans="1:57" s="2" customFormat="1" ht="32.1" customHeight="1">
      <c r="A1" s="106" t="s">
        <v>48</v>
      </c>
      <c r="B1" s="106"/>
      <c r="C1" s="106"/>
      <c r="D1" s="106"/>
      <c r="E1" s="106"/>
      <c r="F1" s="106"/>
      <c r="G1" s="106"/>
      <c r="H1" s="106"/>
      <c r="I1" s="106"/>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row>
    <row r="2" spans="1:57" s="2" customFormat="1" ht="32.1" customHeight="1">
      <c r="A2" s="106" t="s">
        <v>16</v>
      </c>
      <c r="B2" s="106"/>
      <c r="C2" s="106"/>
      <c r="D2" s="106"/>
      <c r="E2" s="106"/>
      <c r="F2" s="106"/>
      <c r="G2" s="106"/>
      <c r="H2" s="106"/>
      <c r="I2" s="106"/>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row>
    <row r="3" spans="1:57" s="2" customFormat="1" ht="32.1" customHeight="1">
      <c r="A3" s="107" t="s">
        <v>91</v>
      </c>
      <c r="B3" s="107"/>
      <c r="C3" s="107"/>
      <c r="D3" s="107"/>
      <c r="E3" s="107"/>
      <c r="F3" s="107"/>
      <c r="G3" s="107"/>
      <c r="H3" s="107"/>
      <c r="I3" s="107"/>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row>
    <row r="4" spans="1:57" ht="32.1" customHeight="1">
      <c r="A4" s="3"/>
      <c r="B4" s="4"/>
      <c r="C4" s="16"/>
      <c r="D4" s="27"/>
      <c r="E4" s="27"/>
      <c r="F4" s="27"/>
      <c r="G4" s="5"/>
      <c r="H4" s="123" t="s">
        <v>0</v>
      </c>
      <c r="I4" s="123"/>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row>
    <row r="5" spans="1:57" s="10" customFormat="1" ht="32.1" customHeight="1">
      <c r="A5" s="108" t="s">
        <v>1</v>
      </c>
      <c r="B5" s="109" t="s">
        <v>5</v>
      </c>
      <c r="C5" s="110" t="s">
        <v>18</v>
      </c>
      <c r="D5" s="124" t="s">
        <v>25</v>
      </c>
      <c r="E5" s="125"/>
      <c r="F5" s="121" t="s">
        <v>49</v>
      </c>
      <c r="G5" s="122"/>
      <c r="H5" s="122"/>
      <c r="I5" s="109" t="s">
        <v>2</v>
      </c>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row>
    <row r="6" spans="1:57" s="10" customFormat="1" ht="32.1" customHeight="1">
      <c r="A6" s="108"/>
      <c r="B6" s="109"/>
      <c r="C6" s="110"/>
      <c r="D6" s="126"/>
      <c r="E6" s="127"/>
      <c r="F6" s="119" t="s">
        <v>19</v>
      </c>
      <c r="G6" s="121" t="s">
        <v>20</v>
      </c>
      <c r="H6" s="122"/>
      <c r="I6" s="10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row>
    <row r="7" spans="1:57" s="10" customFormat="1" ht="51.95" customHeight="1">
      <c r="A7" s="108"/>
      <c r="B7" s="109"/>
      <c r="C7" s="110"/>
      <c r="D7" s="39" t="s">
        <v>19</v>
      </c>
      <c r="E7" s="39" t="s">
        <v>58</v>
      </c>
      <c r="F7" s="120"/>
      <c r="G7" s="39" t="s">
        <v>24</v>
      </c>
      <c r="H7" s="39" t="s">
        <v>50</v>
      </c>
      <c r="I7" s="10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row>
    <row r="8" spans="1:57" s="10" customFormat="1" ht="32.1" customHeight="1">
      <c r="A8" s="41"/>
      <c r="B8" s="37" t="s">
        <v>3</v>
      </c>
      <c r="C8" s="38"/>
      <c r="D8" s="24">
        <f>+D9</f>
        <v>28863</v>
      </c>
      <c r="E8" s="24">
        <f t="shared" ref="E8:H8" si="0">+E9</f>
        <v>28863</v>
      </c>
      <c r="F8" s="24">
        <f t="shared" si="0"/>
        <v>4379</v>
      </c>
      <c r="G8" s="24">
        <f t="shared" si="0"/>
        <v>1010</v>
      </c>
      <c r="H8" s="24">
        <f t="shared" si="0"/>
        <v>3369</v>
      </c>
      <c r="I8" s="29"/>
      <c r="J8" s="28"/>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row>
    <row r="9" spans="1:57" ht="39.950000000000003" customHeight="1">
      <c r="A9" s="18">
        <v>1</v>
      </c>
      <c r="B9" s="20" t="s">
        <v>116</v>
      </c>
      <c r="C9" s="19"/>
      <c r="D9" s="77">
        <v>28863</v>
      </c>
      <c r="E9" s="12">
        <f>+D9</f>
        <v>28863</v>
      </c>
      <c r="F9" s="25">
        <f>+G9+H9</f>
        <v>4379</v>
      </c>
      <c r="G9" s="12">
        <v>1010</v>
      </c>
      <c r="H9" s="77">
        <v>3369</v>
      </c>
      <c r="I9" s="40" t="s">
        <v>67</v>
      </c>
    </row>
    <row r="11" spans="1:57" ht="39.950000000000003" customHeight="1">
      <c r="A11" s="105" t="s">
        <v>117</v>
      </c>
      <c r="B11" s="105"/>
      <c r="C11" s="105"/>
      <c r="D11" s="105"/>
      <c r="E11" s="105"/>
      <c r="F11" s="105"/>
      <c r="G11" s="105"/>
      <c r="H11" s="105"/>
      <c r="I11" s="105"/>
    </row>
  </sheetData>
  <mergeCells count="13">
    <mergeCell ref="F6:F7"/>
    <mergeCell ref="G6:H6"/>
    <mergeCell ref="A11:I11"/>
    <mergeCell ref="A1:I1"/>
    <mergeCell ref="A2:I2"/>
    <mergeCell ref="A3:I3"/>
    <mergeCell ref="H4:I4"/>
    <mergeCell ref="A5:A7"/>
    <mergeCell ref="B5:B7"/>
    <mergeCell ref="C5:C7"/>
    <mergeCell ref="D5:E6"/>
    <mergeCell ref="F5:H5"/>
    <mergeCell ref="I5:I7"/>
  </mergeCells>
  <printOptions horizontalCentered="1"/>
  <pageMargins left="0" right="0" top="0.75" bottom="0.25" header="0.75" footer="0.25"/>
  <pageSetup paperSize="9"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
  <sheetViews>
    <sheetView zoomScale="85" zoomScaleNormal="85" workbookViewId="0">
      <selection activeCell="B19" sqref="B19"/>
    </sheetView>
  </sheetViews>
  <sheetFormatPr defaultRowHeight="32.1" customHeight="1"/>
  <cols>
    <col min="1" max="1" width="6.28515625" style="13" customWidth="1"/>
    <col min="2" max="2" width="66.7109375" style="14" customWidth="1"/>
    <col min="3" max="3" width="11.7109375" style="17" customWidth="1"/>
    <col min="4" max="5" width="13.7109375" style="14" customWidth="1"/>
    <col min="6" max="6" width="13.7109375" style="15" customWidth="1"/>
    <col min="7" max="7" width="29" style="14" customWidth="1"/>
    <col min="8" max="16384" width="9.140625" style="8"/>
  </cols>
  <sheetData>
    <row r="1" spans="1:55" s="2" customFormat="1" ht="32.1" customHeight="1">
      <c r="A1" s="106" t="s">
        <v>48</v>
      </c>
      <c r="B1" s="106"/>
      <c r="C1" s="106"/>
      <c r="D1" s="106"/>
      <c r="E1" s="106"/>
      <c r="F1" s="106"/>
      <c r="G1" s="106"/>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row>
    <row r="2" spans="1:55" s="2" customFormat="1" ht="32.1" customHeight="1">
      <c r="A2" s="106" t="s">
        <v>10</v>
      </c>
      <c r="B2" s="106"/>
      <c r="C2" s="106"/>
      <c r="D2" s="106"/>
      <c r="E2" s="106"/>
      <c r="F2" s="106"/>
      <c r="G2" s="106"/>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row>
    <row r="3" spans="1:55" s="2" customFormat="1" ht="32.1" customHeight="1">
      <c r="A3" s="107" t="s">
        <v>91</v>
      </c>
      <c r="B3" s="107"/>
      <c r="C3" s="107"/>
      <c r="D3" s="107"/>
      <c r="E3" s="107"/>
      <c r="F3" s="107"/>
      <c r="G3" s="107"/>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row>
    <row r="4" spans="1:55" ht="32.1" customHeight="1">
      <c r="A4" s="3"/>
      <c r="B4" s="4"/>
      <c r="C4" s="16"/>
      <c r="D4" s="4"/>
      <c r="E4" s="4"/>
      <c r="F4" s="5"/>
      <c r="G4" s="42" t="s">
        <v>0</v>
      </c>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row>
    <row r="5" spans="1:55" s="10" customFormat="1" ht="32.1" customHeight="1">
      <c r="A5" s="108" t="s">
        <v>1</v>
      </c>
      <c r="B5" s="109" t="s">
        <v>5</v>
      </c>
      <c r="C5" s="110" t="s">
        <v>18</v>
      </c>
      <c r="D5" s="109" t="s">
        <v>25</v>
      </c>
      <c r="E5" s="109"/>
      <c r="F5" s="111" t="s">
        <v>74</v>
      </c>
      <c r="G5" s="109" t="s">
        <v>2</v>
      </c>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row>
    <row r="6" spans="1:55" s="10" customFormat="1" ht="51.95" customHeight="1">
      <c r="A6" s="108"/>
      <c r="B6" s="109"/>
      <c r="C6" s="110"/>
      <c r="D6" s="37" t="s">
        <v>19</v>
      </c>
      <c r="E6" s="37" t="s">
        <v>58</v>
      </c>
      <c r="F6" s="111"/>
      <c r="G6" s="10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row>
    <row r="7" spans="1:55" s="10" customFormat="1" ht="32.1" customHeight="1">
      <c r="A7" s="83"/>
      <c r="B7" s="84" t="s">
        <v>3</v>
      </c>
      <c r="C7" s="85"/>
      <c r="D7" s="76">
        <f>+SUM(D8:D10)</f>
        <v>284546</v>
      </c>
      <c r="E7" s="76">
        <f t="shared" ref="E7:F7" si="0">+SUM(E8:E10)</f>
        <v>284546</v>
      </c>
      <c r="F7" s="76">
        <f t="shared" si="0"/>
        <v>20710</v>
      </c>
      <c r="G7" s="84"/>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row>
    <row r="8" spans="1:55" ht="32.1" customHeight="1">
      <c r="A8" s="86">
        <v>1</v>
      </c>
      <c r="B8" s="75" t="s">
        <v>112</v>
      </c>
      <c r="C8" s="81">
        <v>7555419</v>
      </c>
      <c r="D8" s="77">
        <v>120065</v>
      </c>
      <c r="E8" s="77">
        <f>+D8</f>
        <v>120065</v>
      </c>
      <c r="F8" s="77">
        <v>6000</v>
      </c>
      <c r="G8" s="75"/>
    </row>
    <row r="9" spans="1:55" ht="32.1" customHeight="1">
      <c r="A9" s="86">
        <f>+A8+1</f>
        <v>2</v>
      </c>
      <c r="B9" s="73" t="s">
        <v>113</v>
      </c>
      <c r="C9" s="81">
        <v>7541413</v>
      </c>
      <c r="D9" s="77">
        <v>84481</v>
      </c>
      <c r="E9" s="87">
        <f>+D9</f>
        <v>84481</v>
      </c>
      <c r="F9" s="74">
        <v>10000</v>
      </c>
      <c r="G9" s="75"/>
    </row>
    <row r="10" spans="1:55" ht="32.1" customHeight="1">
      <c r="A10" s="86">
        <f>+A9+1</f>
        <v>3</v>
      </c>
      <c r="B10" s="73" t="s">
        <v>114</v>
      </c>
      <c r="C10" s="82" t="s">
        <v>115</v>
      </c>
      <c r="D10" s="77">
        <v>80000</v>
      </c>
      <c r="E10" s="87">
        <f>+D10</f>
        <v>80000</v>
      </c>
      <c r="F10" s="74">
        <v>4710</v>
      </c>
      <c r="G10" s="75"/>
    </row>
  </sheetData>
  <mergeCells count="9">
    <mergeCell ref="A1:G1"/>
    <mergeCell ref="A2:G2"/>
    <mergeCell ref="A3:G3"/>
    <mergeCell ref="A5:A6"/>
    <mergeCell ref="B5:B6"/>
    <mergeCell ref="C5:C6"/>
    <mergeCell ref="D5:E5"/>
    <mergeCell ref="F5:F6"/>
    <mergeCell ref="G5:G6"/>
  </mergeCells>
  <printOptions horizontalCentered="1"/>
  <pageMargins left="0" right="0" top="0.75" bottom="0.25" header="0.75" footer="0.25"/>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5"/>
  <sheetViews>
    <sheetView zoomScale="85" zoomScaleNormal="85" workbookViewId="0">
      <selection activeCell="E12" sqref="D12:E13"/>
    </sheetView>
  </sheetViews>
  <sheetFormatPr defaultRowHeight="32.1" customHeight="1"/>
  <cols>
    <col min="1" max="1" width="6.7109375" style="13" customWidth="1"/>
    <col min="2" max="2" width="47.28515625" style="14" customWidth="1"/>
    <col min="3" max="3" width="9.7109375" style="17" customWidth="1"/>
    <col min="4" max="8" width="13.7109375" style="15" customWidth="1"/>
    <col min="9" max="9" width="26.42578125" style="14" customWidth="1"/>
    <col min="10" max="16384" width="9.140625" style="8"/>
  </cols>
  <sheetData>
    <row r="1" spans="1:57" s="2" customFormat="1" ht="32.1" customHeight="1">
      <c r="A1" s="106" t="s">
        <v>48</v>
      </c>
      <c r="B1" s="106"/>
      <c r="C1" s="106"/>
      <c r="D1" s="106"/>
      <c r="E1" s="106"/>
      <c r="F1" s="106"/>
      <c r="G1" s="106"/>
      <c r="H1" s="106"/>
      <c r="I1" s="106"/>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row>
    <row r="2" spans="1:57" s="2" customFormat="1" ht="32.1" customHeight="1">
      <c r="A2" s="106" t="s">
        <v>42</v>
      </c>
      <c r="B2" s="106"/>
      <c r="C2" s="106"/>
      <c r="D2" s="106"/>
      <c r="E2" s="106"/>
      <c r="F2" s="106"/>
      <c r="G2" s="106"/>
      <c r="H2" s="106"/>
      <c r="I2" s="106"/>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row>
    <row r="3" spans="1:57" s="2" customFormat="1" ht="32.1" customHeight="1">
      <c r="A3" s="107" t="s">
        <v>91</v>
      </c>
      <c r="B3" s="107"/>
      <c r="C3" s="107"/>
      <c r="D3" s="107"/>
      <c r="E3" s="107"/>
      <c r="F3" s="107"/>
      <c r="G3" s="107"/>
      <c r="H3" s="107"/>
      <c r="I3" s="107"/>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row>
    <row r="4" spans="1:57" ht="32.1" customHeight="1">
      <c r="A4" s="3"/>
      <c r="B4" s="4"/>
      <c r="C4" s="16"/>
      <c r="D4" s="27"/>
      <c r="E4" s="27"/>
      <c r="F4" s="27"/>
      <c r="G4" s="5"/>
      <c r="H4" s="123" t="s">
        <v>0</v>
      </c>
      <c r="I4" s="123"/>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row>
    <row r="5" spans="1:57" s="10" customFormat="1" ht="32.1" customHeight="1">
      <c r="A5" s="108" t="s">
        <v>1</v>
      </c>
      <c r="B5" s="109" t="s">
        <v>5</v>
      </c>
      <c r="C5" s="110" t="s">
        <v>18</v>
      </c>
      <c r="D5" s="124" t="s">
        <v>25</v>
      </c>
      <c r="E5" s="125"/>
      <c r="F5" s="121" t="s">
        <v>49</v>
      </c>
      <c r="G5" s="122"/>
      <c r="H5" s="122"/>
      <c r="I5" s="109" t="s">
        <v>2</v>
      </c>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row>
    <row r="6" spans="1:57" s="10" customFormat="1" ht="32.1" customHeight="1">
      <c r="A6" s="108"/>
      <c r="B6" s="109"/>
      <c r="C6" s="110"/>
      <c r="D6" s="126"/>
      <c r="E6" s="127"/>
      <c r="F6" s="119" t="s">
        <v>19</v>
      </c>
      <c r="G6" s="121" t="s">
        <v>20</v>
      </c>
      <c r="H6" s="122"/>
      <c r="I6" s="10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row>
    <row r="7" spans="1:57" s="10" customFormat="1" ht="51.95" customHeight="1">
      <c r="A7" s="108"/>
      <c r="B7" s="109"/>
      <c r="C7" s="110"/>
      <c r="D7" s="39" t="s">
        <v>19</v>
      </c>
      <c r="E7" s="39" t="s">
        <v>58</v>
      </c>
      <c r="F7" s="120"/>
      <c r="G7" s="39" t="s">
        <v>24</v>
      </c>
      <c r="H7" s="39" t="s">
        <v>50</v>
      </c>
      <c r="I7" s="10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row>
    <row r="8" spans="1:57" s="10" customFormat="1" ht="32.1" customHeight="1">
      <c r="A8" s="41"/>
      <c r="B8" s="37" t="s">
        <v>3</v>
      </c>
      <c r="C8" s="38"/>
      <c r="D8" s="24">
        <f>+D9+D11</f>
        <v>80839</v>
      </c>
      <c r="E8" s="24">
        <f>+E9+E11</f>
        <v>80839</v>
      </c>
      <c r="F8" s="24">
        <f>+F9+F11</f>
        <v>23000</v>
      </c>
      <c r="G8" s="24">
        <f>+G9+G11</f>
        <v>0</v>
      </c>
      <c r="H8" s="24">
        <f>+H9+H11</f>
        <v>23000</v>
      </c>
      <c r="I8" s="29"/>
      <c r="J8" s="28"/>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row>
    <row r="9" spans="1:57" s="10" customFormat="1" ht="32.1" customHeight="1">
      <c r="A9" s="41" t="s">
        <v>53</v>
      </c>
      <c r="B9" s="29" t="s">
        <v>54</v>
      </c>
      <c r="C9" s="38"/>
      <c r="D9" s="24">
        <f>+SUM(D10:D10)</f>
        <v>80839</v>
      </c>
      <c r="E9" s="24">
        <f>+SUM(E10:E10)</f>
        <v>80839</v>
      </c>
      <c r="F9" s="24">
        <f>+SUM(F10:F10)</f>
        <v>23000</v>
      </c>
      <c r="G9" s="24">
        <f>+SUM(G10:G10)</f>
        <v>0</v>
      </c>
      <c r="H9" s="24">
        <f>+SUM(H10:H10)</f>
        <v>23000</v>
      </c>
      <c r="I9" s="29"/>
      <c r="J9" s="28"/>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row>
    <row r="10" spans="1:57" ht="39.950000000000003" customHeight="1">
      <c r="A10" s="18">
        <v>1</v>
      </c>
      <c r="B10" s="44" t="s">
        <v>108</v>
      </c>
      <c r="C10" s="78">
        <v>7004686</v>
      </c>
      <c r="D10" s="77">
        <v>80839</v>
      </c>
      <c r="E10" s="77">
        <v>80839</v>
      </c>
      <c r="F10" s="25">
        <f>+G10+H10</f>
        <v>23000</v>
      </c>
      <c r="G10" s="12"/>
      <c r="H10" s="12">
        <v>23000</v>
      </c>
      <c r="I10" s="40" t="s">
        <v>109</v>
      </c>
    </row>
    <row r="11" spans="1:57" s="43" customFormat="1" ht="32.1" customHeight="1">
      <c r="A11" s="56" t="s">
        <v>55</v>
      </c>
      <c r="B11" s="57" t="s">
        <v>56</v>
      </c>
      <c r="C11" s="58"/>
      <c r="D11" s="24">
        <f>+SUM(D12:D13)</f>
        <v>0</v>
      </c>
      <c r="E11" s="24">
        <f t="shared" ref="E11:H11" si="0">+SUM(E12:E13)</f>
        <v>0</v>
      </c>
      <c r="F11" s="24">
        <f t="shared" si="0"/>
        <v>0</v>
      </c>
      <c r="G11" s="24">
        <f t="shared" si="0"/>
        <v>0</v>
      </c>
      <c r="H11" s="24">
        <f t="shared" si="0"/>
        <v>0</v>
      </c>
      <c r="I11" s="40"/>
    </row>
    <row r="12" spans="1:57" ht="39.950000000000003" customHeight="1">
      <c r="A12" s="18">
        <v>1</v>
      </c>
      <c r="B12" s="79" t="s">
        <v>110</v>
      </c>
      <c r="C12" s="19"/>
      <c r="D12" s="80"/>
      <c r="E12" s="80"/>
      <c r="F12" s="25">
        <f>+G12+H12</f>
        <v>0</v>
      </c>
      <c r="G12" s="12"/>
      <c r="H12" s="12"/>
      <c r="I12" s="128" t="s">
        <v>67</v>
      </c>
    </row>
    <row r="13" spans="1:57" ht="32.1" customHeight="1">
      <c r="A13" s="18">
        <f>+A12+1</f>
        <v>2</v>
      </c>
      <c r="B13" s="79" t="s">
        <v>111</v>
      </c>
      <c r="C13" s="19"/>
      <c r="D13" s="80"/>
      <c r="E13" s="80"/>
      <c r="F13" s="25">
        <f>+G13+H13</f>
        <v>0</v>
      </c>
      <c r="G13" s="12"/>
      <c r="H13" s="12"/>
      <c r="I13" s="128"/>
    </row>
    <row r="15" spans="1:57" ht="39.950000000000003" customHeight="1">
      <c r="A15" s="105" t="s">
        <v>107</v>
      </c>
      <c r="B15" s="105"/>
      <c r="C15" s="105"/>
      <c r="D15" s="105"/>
      <c r="E15" s="105"/>
      <c r="F15" s="105"/>
      <c r="G15" s="105"/>
      <c r="H15" s="105"/>
      <c r="I15" s="105"/>
    </row>
  </sheetData>
  <mergeCells count="14">
    <mergeCell ref="F6:F7"/>
    <mergeCell ref="G6:H6"/>
    <mergeCell ref="I12:I13"/>
    <mergeCell ref="A15:I15"/>
    <mergeCell ref="A1:I1"/>
    <mergeCell ref="A2:I2"/>
    <mergeCell ref="A3:I3"/>
    <mergeCell ref="H4:I4"/>
    <mergeCell ref="A5:A7"/>
    <mergeCell ref="B5:B7"/>
    <mergeCell ref="C5:C7"/>
    <mergeCell ref="D5:E6"/>
    <mergeCell ref="F5:H5"/>
    <mergeCell ref="I5:I7"/>
  </mergeCells>
  <printOptions horizontalCentered="1"/>
  <pageMargins left="0" right="0" top="0.75" bottom="0.25" header="0.75" footer="0.25"/>
  <pageSetup paperSize="9"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8"/>
  <sheetViews>
    <sheetView zoomScale="85" zoomScaleNormal="85" workbookViewId="0">
      <selection activeCell="B9" sqref="B9"/>
    </sheetView>
  </sheetViews>
  <sheetFormatPr defaultRowHeight="32.1" customHeight="1"/>
  <cols>
    <col min="1" max="1" width="6.28515625" style="13" customWidth="1"/>
    <col min="2" max="2" width="66.7109375" style="14" customWidth="1"/>
    <col min="3" max="3" width="11.7109375" style="17" customWidth="1"/>
    <col min="4" max="5" width="13.7109375" style="14" customWidth="1"/>
    <col min="6" max="6" width="13.7109375" style="15" customWidth="1"/>
    <col min="7" max="7" width="29" style="14" customWidth="1"/>
    <col min="8" max="16384" width="9.140625" style="8"/>
  </cols>
  <sheetData>
    <row r="1" spans="1:55" s="2" customFormat="1" ht="32.1" customHeight="1">
      <c r="A1" s="106" t="s">
        <v>48</v>
      </c>
      <c r="B1" s="106"/>
      <c r="C1" s="106"/>
      <c r="D1" s="106"/>
      <c r="E1" s="106"/>
      <c r="F1" s="106"/>
      <c r="G1" s="106"/>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row>
    <row r="2" spans="1:55" s="2" customFormat="1" ht="32.1" customHeight="1">
      <c r="A2" s="106" t="s">
        <v>41</v>
      </c>
      <c r="B2" s="106"/>
      <c r="C2" s="106"/>
      <c r="D2" s="106"/>
      <c r="E2" s="106"/>
      <c r="F2" s="106"/>
      <c r="G2" s="106"/>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row>
    <row r="3" spans="1:55" s="2" customFormat="1" ht="32.1" customHeight="1">
      <c r="A3" s="107" t="s">
        <v>91</v>
      </c>
      <c r="B3" s="107"/>
      <c r="C3" s="107"/>
      <c r="D3" s="107"/>
      <c r="E3" s="107"/>
      <c r="F3" s="107"/>
      <c r="G3" s="107"/>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row>
    <row r="4" spans="1:55" ht="32.1" customHeight="1">
      <c r="A4" s="3"/>
      <c r="B4" s="4"/>
      <c r="C4" s="16"/>
      <c r="D4" s="4"/>
      <c r="E4" s="4"/>
      <c r="F4" s="5"/>
      <c r="G4" s="42" t="s">
        <v>0</v>
      </c>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row>
    <row r="5" spans="1:55" s="10" customFormat="1" ht="32.1" customHeight="1">
      <c r="A5" s="108" t="s">
        <v>1</v>
      </c>
      <c r="B5" s="109" t="s">
        <v>5</v>
      </c>
      <c r="C5" s="110" t="s">
        <v>18</v>
      </c>
      <c r="D5" s="109" t="s">
        <v>25</v>
      </c>
      <c r="E5" s="109"/>
      <c r="F5" s="111" t="s">
        <v>74</v>
      </c>
      <c r="G5" s="109" t="s">
        <v>2</v>
      </c>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row>
    <row r="6" spans="1:55" s="10" customFormat="1" ht="51.95" customHeight="1">
      <c r="A6" s="108"/>
      <c r="B6" s="109"/>
      <c r="C6" s="110"/>
      <c r="D6" s="37" t="s">
        <v>19</v>
      </c>
      <c r="E6" s="37" t="s">
        <v>58</v>
      </c>
      <c r="F6" s="111"/>
      <c r="G6" s="10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row>
    <row r="7" spans="1:55" s="10" customFormat="1" ht="32.1" customHeight="1">
      <c r="A7" s="41"/>
      <c r="B7" s="37" t="s">
        <v>3</v>
      </c>
      <c r="C7" s="38"/>
      <c r="D7" s="24">
        <f>+D8</f>
        <v>490016</v>
      </c>
      <c r="E7" s="24">
        <f>+E8</f>
        <v>490016</v>
      </c>
      <c r="F7" s="39">
        <f>+F8</f>
        <v>40000</v>
      </c>
      <c r="G7" s="37"/>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row>
    <row r="8" spans="1:55" ht="32.1" customHeight="1">
      <c r="A8" s="18">
        <v>1</v>
      </c>
      <c r="B8" s="40" t="s">
        <v>106</v>
      </c>
      <c r="C8" s="61"/>
      <c r="D8" s="77">
        <v>490016</v>
      </c>
      <c r="E8" s="77">
        <v>490016</v>
      </c>
      <c r="F8" s="25">
        <v>40000</v>
      </c>
      <c r="G8" s="40"/>
    </row>
  </sheetData>
  <mergeCells count="9">
    <mergeCell ref="A1:G1"/>
    <mergeCell ref="A2:G2"/>
    <mergeCell ref="A3:G3"/>
    <mergeCell ref="A5:A6"/>
    <mergeCell ref="B5:B6"/>
    <mergeCell ref="C5:C6"/>
    <mergeCell ref="D5:E5"/>
    <mergeCell ref="F5:F6"/>
    <mergeCell ref="G5:G6"/>
  </mergeCells>
  <printOptions horizontalCentered="1"/>
  <pageMargins left="0" right="0" top="0.75" bottom="0.25" header="0.75" footer="0.25"/>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SLD</vt:lpstr>
      <vt:lpstr>Cty KTTL</vt:lpstr>
      <vt:lpstr>SVH</vt:lpstr>
      <vt:lpstr>SKH</vt:lpstr>
      <vt:lpstr>BQL GN</vt:lpstr>
      <vt:lpstr>SGD</vt:lpstr>
      <vt:lpstr>SNN</vt:lpstr>
      <vt:lpstr>BCH BP</vt:lpstr>
      <vt:lpstr>BCH QS</vt:lpstr>
      <vt:lpstr>BQL NN</vt:lpstr>
      <vt:lpstr>SYT</vt:lpstr>
      <vt:lpstr>BQL GT</vt:lpstr>
      <vt:lpstr>SCT</vt:lpstr>
      <vt:lpstr>BQL CL</vt:lpstr>
      <vt:lpstr>SGT</vt:lpstr>
      <vt:lpstr>BQL T</vt:lpstr>
      <vt:lpstr>'BCH BP'!Print_Titles</vt:lpstr>
      <vt:lpstr>'BCH QS'!Print_Titles</vt:lpstr>
      <vt:lpstr>'BQL CL'!Print_Titles</vt:lpstr>
      <vt:lpstr>'BQL GN'!Print_Titles</vt:lpstr>
      <vt:lpstr>'BQL GT'!Print_Titles</vt:lpstr>
      <vt:lpstr>'BQL NN'!Print_Titles</vt:lpstr>
      <vt:lpstr>'BQL T'!Print_Titles</vt:lpstr>
      <vt:lpstr>'Cty KTTL'!Print_Titles</vt:lpstr>
      <vt:lpstr>SCT!Print_Titles</vt:lpstr>
      <vt:lpstr>SGD!Print_Titles</vt:lpstr>
      <vt:lpstr>SGT!Print_Titles</vt:lpstr>
      <vt:lpstr>SKH!Print_Titles</vt:lpstr>
      <vt:lpstr>SLD!Print_Titles</vt:lpstr>
      <vt:lpstr>SNN!Print_Titles</vt:lpstr>
      <vt:lpstr>SVH!Print_Titles</vt:lpstr>
      <vt:lpstr>SYT!Print_Titles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VIETCOM</dc:creator>
  <cp:lastModifiedBy>ismail - [2010]</cp:lastModifiedBy>
  <cp:lastPrinted>2019-12-27T07:05:39Z</cp:lastPrinted>
  <dcterms:created xsi:type="dcterms:W3CDTF">2018-12-11T01:52:06Z</dcterms:created>
  <dcterms:modified xsi:type="dcterms:W3CDTF">2019-12-27T07:11:12Z</dcterms:modified>
</cp:coreProperties>
</file>